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92F59341-8C5A-4FE0-8F3D-CEA6D8C07210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C-4" sheetId="39" r:id="rId1"/>
  </sheets>
  <definedNames>
    <definedName name="_xlnm.Print_Area" localSheetId="0">'II-C-4'!$A$2:$D$45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'II-C-4'!$A:$A</definedName>
    <definedName name="Z_0E955206_716B_452B_855D_D21006127D1F_.wvu.PrintArea" localSheetId="0" hidden="1">'II-C-4'!$A$10:$E$45</definedName>
    <definedName name="Z_0E955206_716B_452B_855D_D21006127D1F_.wvu.Rows" localSheetId="0" hidden="1">'II-C-4'!#REF!,'II-C-4'!$10:$10,'II-C-4'!#REF!,'II-C-4'!#REF!,'II-C-4'!$40:$40</definedName>
    <definedName name="Z_213E50C8_D915_47E6_8FE2_DC92B3E1A45E_.wvu.Cols" localSheetId="0" hidden="1">'II-C-4'!#REF!</definedName>
    <definedName name="Z_213E50C8_D915_47E6_8FE2_DC92B3E1A45E_.wvu.PrintArea" localSheetId="0" hidden="1">'II-C-4'!$A$2:$D$45</definedName>
    <definedName name="Z_213E50C8_D915_47E6_8FE2_DC92B3E1A45E_.wvu.Rows" localSheetId="0" hidden="1">'II-C-4'!#REF!</definedName>
    <definedName name="Z_38E1BB7F_6B2C_47FA_B8EF_48692DCFF448_.wvu.PrintArea" localSheetId="0" hidden="1">'II-C-4'!$A$10:$E$48</definedName>
    <definedName name="Z_509236D2_234F_4D94_B898_730043398560_.wvu.Cols" localSheetId="0" hidden="1">'II-C-4'!#REF!</definedName>
    <definedName name="Z_509236D2_234F_4D94_B898_730043398560_.wvu.Rows" localSheetId="0" hidden="1">'II-C-4'!#REF!</definedName>
    <definedName name="Z_55E504A0_A194_4D30_979F_2A59828375F0_.wvu.Cols" localSheetId="0" hidden="1">'II-C-4'!#REF!,'II-C-4'!#REF!</definedName>
    <definedName name="Z_55E504A0_A194_4D30_979F_2A59828375F0_.wvu.PrintArea" localSheetId="0" hidden="1">'II-C-4'!$A$2:$C$45</definedName>
    <definedName name="Z_55E504A0_A194_4D30_979F_2A59828375F0_.wvu.Rows" localSheetId="0" hidden="1">'II-C-4'!#REF!</definedName>
    <definedName name="Z_7729C087_579D_4488_8235_730A8C5A89E1_.wvu.Cols" localSheetId="0" hidden="1">'II-C-4'!#REF!</definedName>
    <definedName name="Z_7729C087_579D_4488_8235_730A8C5A89E1_.wvu.PrintArea" localSheetId="0" hidden="1">'II-C-4'!$A$10:$E$46</definedName>
    <definedName name="Z_7729C087_579D_4488_8235_730A8C5A89E1_.wvu.Rows" localSheetId="0" hidden="1">'II-C-4'!#REF!</definedName>
    <definedName name="Z_8BE90383_D74B_4FE7_A1AC_2D96D21C4696_.wvu.Cols" localSheetId="0" hidden="1">'II-C-4'!#REF!,'II-C-4'!#REF!</definedName>
    <definedName name="Z_8BE90383_D74B_4FE7_A1AC_2D96D21C4696_.wvu.PrintArea" localSheetId="0" hidden="1">'II-C-4'!$A$10:$E$45</definedName>
    <definedName name="Z_8BE90383_D74B_4FE7_A1AC_2D96D21C4696_.wvu.Rows" localSheetId="0" hidden="1">'II-C-4'!#REF!,'II-C-4'!#REF!,'II-C-4'!#REF!,'II-C-4'!#REF!,'II-C-4'!#REF!,'II-C-4'!#REF!</definedName>
    <definedName name="Z_99C9E3E5_F007_46DF_8740_08113C065C51_.wvu.Cols" localSheetId="0" hidden="1">'II-C-4'!$A:$A</definedName>
    <definedName name="Z_99C9E3E5_F007_46DF_8740_08113C065C51_.wvu.PrintArea" localSheetId="0" hidden="1">'II-C-4'!$A$10:$E$45</definedName>
    <definedName name="Z_99C9E3E5_F007_46DF_8740_08113C065C51_.wvu.Rows" localSheetId="0" hidden="1">'II-C-4'!#REF!,'II-C-4'!$10:$10,'II-C-4'!#REF!,'II-C-4'!#REF!,'II-C-4'!$40:$40</definedName>
    <definedName name="Z_A5247E9C_0BE4_4B4B_9BCA_F43CB3BCD799_.wvu.Cols" localSheetId="0" hidden="1">'II-C-4'!$A:$A</definedName>
    <definedName name="Z_A5247E9C_0BE4_4B4B_9BCA_F43CB3BCD799_.wvu.PrintArea" localSheetId="0" hidden="1">'II-C-4'!$A$2:$D$45</definedName>
    <definedName name="Z_A5247E9C_0BE4_4B4B_9BCA_F43CB3BCD799_.wvu.Rows" localSheetId="0" hidden="1">'II-C-4'!#REF!</definedName>
    <definedName name="Z_CA7C2C2C_E5EA_4A5E_9700_A7E8D1C87485_.wvu.PrintArea" localSheetId="0" hidden="1">'II-C-4'!$A$10:$D$45</definedName>
    <definedName name="Z_D9CC8C55_E3F7_4B53_993D_3030D1A4DB08_.wvu.Cols" localSheetId="0" hidden="1">'II-C-4'!#REF!</definedName>
    <definedName name="Z_D9CC8C55_E3F7_4B53_993D_3030D1A4DB08_.wvu.PrintArea" localSheetId="0" hidden="1">'II-C-4'!$A$10:$E$46</definedName>
    <definedName name="Z_D9CC8C55_E3F7_4B53_993D_3030D1A4DB08_.wvu.Rows" localSheetId="0" hidden="1">'II-C-4'!#REF!</definedName>
    <definedName name="Z_F16144FC_04A6_48BC_B28E_2B30DEF3F66E_.wvu.Cols" localSheetId="0" hidden="1">'II-C-4'!$A:$A</definedName>
    <definedName name="Z_F16144FC_04A6_48BC_B28E_2B30DEF3F66E_.wvu.PrintArea" localSheetId="0" hidden="1">'II-C-4'!$A$2:$D$45</definedName>
    <definedName name="Z_F16144FC_04A6_48BC_B28E_2B30DEF3F66E_.wvu.Rows" localSheetId="0" hidden="1">'II-C-4'!#REF!</definedName>
    <definedName name="Z_FE2317E1_3300_488D_A0D1_F3637A11C263_.wvu.Cols" localSheetId="0" hidden="1">'II-C-4'!#REF!,'II-C-4'!#REF!</definedName>
    <definedName name="Z_FE2317E1_3300_488D_A0D1_F3637A11C263_.wvu.PrintArea" localSheetId="0" hidden="1">'II-C-4'!$A$10:$E$45</definedName>
    <definedName name="Z_FE2317E1_3300_488D_A0D1_F3637A11C263_.wvu.Rows" localSheetId="0" hidden="1">'II-C-4'!#REF!,'II-C-4'!#REF!,'II-C-4'!#REF!,'II-C-4'!#REF!,'II-C-4'!#REF!,'II-C-4'!#REF!</definedName>
  </definedNames>
  <calcPr calcId="191029"/>
  <customWorkbookViews>
    <customWorkbookView name="FR" guid="{213E50C8-D915-47E6-8FE2-DC92B3E1A45E}" maximized="1" xWindow="-9" yWindow="-9" windowWidth="1938" windowHeight="1050" activeSheetId="39"/>
    <customWorkbookView name="NL" guid="{A5247E9C-0BE4-4B4B-9BCA-F43CB3BCD799}" maximized="1" xWindow="-9" yWindow="-9" windowWidth="1938" windowHeight="1050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2" i="39" l="1"/>
  <c r="AX28" i="39" l="1"/>
  <c r="AX27" i="39"/>
  <c r="AX26" i="39" l="1"/>
  <c r="AX15" i="39"/>
  <c r="AW25" i="39" l="1"/>
  <c r="AW28" i="39" s="1"/>
  <c r="AW24" i="39"/>
  <c r="AW27" i="39" s="1"/>
  <c r="AW15" i="39"/>
  <c r="AW12" i="39"/>
  <c r="AW26" i="39" s="1"/>
  <c r="AV12" i="39" l="1"/>
  <c r="AU12" i="39"/>
  <c r="AT12" i="39"/>
  <c r="AS12" i="39"/>
  <c r="AR12" i="39"/>
  <c r="AQ12" i="39"/>
  <c r="AP12" i="39"/>
  <c r="AV15" i="39"/>
  <c r="AU15" i="39"/>
  <c r="AT15" i="39"/>
  <c r="AS15" i="39"/>
  <c r="AR15" i="39"/>
  <c r="AQ15" i="39"/>
  <c r="AP15" i="39"/>
  <c r="AV25" i="39"/>
  <c r="AV28" i="39" s="1"/>
  <c r="AU25" i="39"/>
  <c r="AU28" i="39" s="1"/>
  <c r="AT25" i="39"/>
  <c r="AT28" i="39" s="1"/>
  <c r="AS25" i="39"/>
  <c r="AS28" i="39" s="1"/>
  <c r="AR25" i="39"/>
  <c r="AR28" i="39" s="1"/>
  <c r="AQ25" i="39"/>
  <c r="AQ28" i="39" s="1"/>
  <c r="AV24" i="39"/>
  <c r="AV27" i="39" s="1"/>
  <c r="AU24" i="39"/>
  <c r="AU27" i="39" s="1"/>
  <c r="AT24" i="39"/>
  <c r="AT27" i="39" s="1"/>
  <c r="AS24" i="39"/>
  <c r="AS27" i="39" s="1"/>
  <c r="AR24" i="39"/>
  <c r="AR27" i="39" s="1"/>
  <c r="AQ24" i="39"/>
  <c r="AQ27" i="39" s="1"/>
  <c r="AP24" i="39"/>
  <c r="AP27" i="39" s="1"/>
  <c r="AP25" i="39"/>
  <c r="AP28" i="39" s="1"/>
  <c r="H28" i="39" l="1"/>
  <c r="H27" i="39"/>
  <c r="H26" i="39" s="1"/>
  <c r="G26" i="39"/>
  <c r="F26" i="39"/>
  <c r="E26" i="39"/>
  <c r="D26" i="39"/>
  <c r="C26" i="39"/>
  <c r="B26" i="39"/>
  <c r="AM23" i="39" l="1"/>
  <c r="AI23" i="39"/>
  <c r="AO28" i="39" l="1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AO27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AO23" i="39"/>
  <c r="AN23" i="39"/>
  <c r="AL23" i="39"/>
  <c r="AK23" i="39"/>
  <c r="AJ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AV26" i="39"/>
  <c r="AU26" i="39"/>
  <c r="AT26" i="39"/>
  <c r="AS26" i="39"/>
  <c r="AR26" i="39"/>
  <c r="AQ26" i="39"/>
  <c r="AP26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AO15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AN26" i="39" l="1"/>
  <c r="AD26" i="39"/>
  <c r="AO26" i="39"/>
  <c r="AM26" i="39"/>
  <c r="AL26" i="39"/>
  <c r="AK26" i="39"/>
  <c r="AJ26" i="39"/>
  <c r="AI26" i="39"/>
  <c r="AH26" i="39"/>
  <c r="AG26" i="39"/>
  <c r="AF26" i="39"/>
  <c r="AE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</calcChain>
</file>

<file path=xl/sharedStrings.xml><?xml version="1.0" encoding="utf-8"?>
<sst xmlns="http://schemas.openxmlformats.org/spreadsheetml/2006/main" count="213" uniqueCount="68">
  <si>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</si>
  <si>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</si>
  <si>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</si>
  <si>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</si>
  <si>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</si>
  <si>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</si>
  <si>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</si>
  <si>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</si>
  <si>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</si>
  <si>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</si>
  <si>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</si>
  <si>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</si>
  <si>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</si>
  <si>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</si>
  <si>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</si>
  <si>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</si>
  <si>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</si>
  <si>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</si>
  <si>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</si>
  <si>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</si>
  <si>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</si>
  <si>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</si>
  <si>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</si>
  <si>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</si>
  <si>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</si>
  <si>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</si>
  <si>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</si>
  <si>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</si>
  <si>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</si>
  <si>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</si>
  <si>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</si>
  <si>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</si>
  <si>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</si>
  <si>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</si>
  <si>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</si>
  <si>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</si>
  <si>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</si>
  <si>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</si>
  <si>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</si>
  <si>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</si>
  <si>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</si>
  <si>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</si>
  <si>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</si>
  <si>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</si>
  <si>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</si>
  <si>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</si>
  <si>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</si>
  <si>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Source: SPF Sécurité sociale, ONSS </t>
  </si>
  <si>
    <t xml:space="preserve">- </t>
  </si>
  <si>
    <t xml:space="preserve">ONSS </t>
  </si>
  <si>
    <t xml:space="preserve">   Ouvriers </t>
  </si>
  <si>
    <t xml:space="preserve">      Hommes </t>
  </si>
  <si>
    <t xml:space="preserve">      Femmes </t>
  </si>
  <si>
    <t xml:space="preserve">   Employés  </t>
  </si>
  <si>
    <t xml:space="preserve">FNROM </t>
  </si>
  <si>
    <t xml:space="preserve">   Mineurs </t>
  </si>
  <si>
    <t xml:space="preserve">   Marins </t>
  </si>
  <si>
    <t xml:space="preserve">Total </t>
  </si>
  <si>
    <t xml:space="preserve">Titre : Masse salariale cotisable (en milliers EUR) </t>
  </si>
  <si>
    <t xml:space="preserve">2017 </t>
  </si>
  <si>
    <t xml:space="preserve">Période : 1970-2018 </t>
  </si>
  <si>
    <t xml:space="preserve">Périmètre : Sécurité sociale </t>
  </si>
  <si>
    <t xml:space="preserve">Régime : Travailleurs salariés </t>
  </si>
  <si>
    <t xml:space="preserve">Branche : Total des branches du régime </t>
  </si>
  <si>
    <t xml:space="preserve">Mise à jour : Avril 2020 </t>
  </si>
  <si>
    <t xml:space="preserve">Unités : Millions d'EUR </t>
  </si>
  <si>
    <r>
      <t>CSPM</t>
    </r>
    <r>
      <rPr>
        <b/>
        <vertAlign val="superscript"/>
        <sz val="12"/>
        <color rgb="FF333399"/>
        <rFont val="Century Gothic"/>
        <family val="2"/>
      </rPr>
      <t xml:space="preserve"> (1)</t>
    </r>
  </si>
  <si>
    <t>(1) Au 1er janvier 2018, les compétences de la Caisse de secours et de prévoyance en faveur des marins (CSPM) ont été transférées à l’Office national de sécurité sociale (ONSS) et la Caisse auxiliaire d’assurance maladie-invalidité (CAAMI).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</si>
</sst>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"/>
    <numFmt numFmtId="165" formatCode="#,##0.0_)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color rgb="FF333399"/>
      <name val="Century Gothic"/>
      <family val="2"/>
    </font>
    <font>
      <sz val="12"/>
      <color rgb="FF333399"/>
      <name val="Century Gothic"/>
      <family val="2"/>
    </font>
    <font>
      <b/>
      <i/>
      <sz val="12"/>
      <color rgb="FF333399"/>
      <name val="Century Gothic"/>
      <family val="2"/>
    </font>
    <font>
      <b/>
      <vertAlign val="superscript"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 style="thick">
        <color rgb="FF333399"/>
      </left>
      <right/>
      <top/>
      <bottom/>
      <diagonal/>
    </border>
    <border>
      <left style="thick">
        <color rgb="FF333399"/>
      </left>
      <right/>
      <top/>
      <bottom style="medium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83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3" fillId="7" borderId="0" xfId="0" applyFont="1" applyFill="1"/>
    <xf numFmtId="0" fontId="11" fillId="7" borderId="0" xfId="0" applyFont="1" applyFill="1" applyAlignment="1"/>
    <xf numFmtId="0" fontId="11" fillId="8" borderId="0" xfId="0" applyFont="1" applyFill="1" applyAlignment="1">
      <alignment vertical="center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4" fontId="16" fillId="8" borderId="0" xfId="0" applyNumberFormat="1" applyFont="1" applyFill="1" applyBorder="1" applyAlignment="1">
      <alignment vertical="center"/>
    </xf>
    <xf numFmtId="164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4" fontId="11" fillId="7" borderId="0" xfId="0" quotePrefix="1" applyNumberFormat="1" applyFont="1" applyFill="1" applyBorder="1" applyAlignment="1">
      <alignment horizontal="left" indent="1"/>
    </xf>
    <xf numFmtId="4" fontId="11" fillId="7" borderId="0" xfId="0" applyNumberFormat="1" applyFont="1" applyFill="1" applyBorder="1" applyAlignment="1"/>
    <xf numFmtId="4" fontId="11" fillId="7" borderId="0" xfId="0" applyNumberFormat="1" applyFont="1" applyFill="1" applyAlignment="1"/>
    <xf numFmtId="4" fontId="11" fillId="7" borderId="0" xfId="0" quotePrefix="1" applyNumberFormat="1" applyFont="1" applyFill="1" applyBorder="1" applyAlignment="1">
      <alignment horizontal="left" vertical="center" indent="1"/>
    </xf>
    <xf numFmtId="4" fontId="11" fillId="7" borderId="0" xfId="0" applyNumberFormat="1" applyFont="1" applyFill="1" applyBorder="1" applyAlignment="1">
      <alignment vertical="center"/>
    </xf>
    <xf numFmtId="4" fontId="11" fillId="7" borderId="0" xfId="0" applyNumberFormat="1" applyFont="1" applyFill="1" applyAlignment="1">
      <alignment vertical="center"/>
    </xf>
    <xf numFmtId="4" fontId="11" fillId="7" borderId="0" xfId="0" quotePrefix="1" applyNumberFormat="1" applyFont="1" applyFill="1" applyBorder="1" applyAlignment="1">
      <alignment horizontal="left" vertical="center" wrapText="1" indent="1"/>
    </xf>
    <xf numFmtId="4" fontId="13" fillId="7" borderId="0" xfId="0" applyNumberFormat="1" applyFont="1" applyFill="1" applyBorder="1" applyAlignment="1">
      <alignment vertical="center"/>
    </xf>
    <xf numFmtId="4" fontId="13" fillId="7" borderId="0" xfId="0" applyNumberFormat="1" applyFont="1" applyFill="1" applyAlignment="1"/>
    <xf numFmtId="4" fontId="13" fillId="7" borderId="0" xfId="0" applyNumberFormat="1" applyFont="1" applyFill="1" applyBorder="1" applyAlignment="1"/>
    <xf numFmtId="4" fontId="0" fillId="0" borderId="0" xfId="0" applyNumberFormat="1" applyBorder="1"/>
    <xf numFmtId="4" fontId="18" fillId="0" borderId="0" xfId="0" applyNumberFormat="1" applyFont="1" applyBorder="1"/>
    <xf numFmtId="4" fontId="13" fillId="7" borderId="0" xfId="0" applyNumberFormat="1" applyFont="1" applyFill="1" applyBorder="1"/>
    <xf numFmtId="4" fontId="17" fillId="0" borderId="0" xfId="0" applyNumberFormat="1" applyFont="1" applyBorder="1"/>
    <xf numFmtId="4" fontId="13" fillId="7" borderId="0" xfId="0" applyNumberFormat="1" applyFont="1" applyFill="1"/>
    <xf numFmtId="4" fontId="13" fillId="7" borderId="0" xfId="0" applyNumberFormat="1" applyFont="1" applyFill="1" applyAlignment="1">
      <alignment vertical="center"/>
    </xf>
    <xf numFmtId="4" fontId="10" fillId="7" borderId="0" xfId="0" applyNumberFormat="1" applyFont="1" applyFill="1" applyBorder="1"/>
    <xf numFmtId="4" fontId="12" fillId="7" borderId="0" xfId="0" applyNumberFormat="1" applyFont="1" applyFill="1" applyBorder="1" applyAlignment="1"/>
    <xf numFmtId="4" fontId="10" fillId="7" borderId="0" xfId="0" applyNumberFormat="1" applyFont="1" applyFill="1"/>
    <xf numFmtId="4" fontId="14" fillId="7" borderId="0" xfId="0" quotePrefix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7" fillId="0" borderId="0" xfId="0" applyNumberFormat="1" applyFont="1" applyBorder="1" applyAlignment="1">
      <alignment vertical="top"/>
    </xf>
    <xf numFmtId="4" fontId="13" fillId="7" borderId="0" xfId="0" applyNumberFormat="1" applyFont="1" applyFill="1" applyBorder="1" applyAlignment="1">
      <alignment horizontal="left" vertical="center" indent="1"/>
    </xf>
    <xf numFmtId="4" fontId="12" fillId="7" borderId="0" xfId="0" applyNumberFormat="1" applyFont="1" applyFill="1" applyAlignment="1"/>
    <xf numFmtId="4" fontId="13" fillId="7" borderId="0" xfId="0" quotePrefix="1" applyNumberFormat="1" applyFont="1" applyFill="1" applyBorder="1" applyAlignment="1">
      <alignment horizontal="left" vertical="top" wrapText="1" indent="1"/>
    </xf>
    <xf numFmtId="0" fontId="14" fillId="7" borderId="11" xfId="0" quotePrefix="1" applyFont="1" applyFill="1" applyBorder="1" applyAlignment="1">
      <alignment horizontal="left" vertical="center" wrapText="1" indent="1"/>
    </xf>
    <xf numFmtId="164" fontId="13" fillId="8" borderId="0" xfId="0" quotePrefix="1" applyNumberFormat="1" applyFont="1" applyFill="1" applyBorder="1" applyAlignment="1">
      <alignment horizontal="left" vertical="center" indent="1"/>
    </xf>
    <xf numFmtId="4" fontId="13" fillId="7" borderId="0" xfId="0" quotePrefix="1" applyNumberFormat="1" applyFont="1" applyFill="1" applyBorder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11" fillId="7" borderId="0" xfId="0" quotePrefix="1" applyNumberFormat="1" applyFont="1" applyFill="1" applyBorder="1" applyAlignment="1">
      <alignment horizontal="left" vertical="center"/>
    </xf>
    <xf numFmtId="4" fontId="11" fillId="7" borderId="0" xfId="0" quotePrefix="1" applyNumberFormat="1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0" fillId="7" borderId="0" xfId="0" applyNumberFormat="1" applyFont="1" applyFill="1" applyBorder="1" applyAlignment="1">
      <alignment vertical="center"/>
    </xf>
    <xf numFmtId="4" fontId="12" fillId="7" borderId="0" xfId="0" applyNumberFormat="1" applyFont="1" applyFill="1" applyBorder="1" applyAlignment="1">
      <alignment vertical="center"/>
    </xf>
    <xf numFmtId="4" fontId="14" fillId="7" borderId="0" xfId="0" quotePrefix="1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10" fillId="7" borderId="0" xfId="0" applyNumberFormat="1" applyFont="1" applyFill="1" applyAlignment="1">
      <alignment vertical="center"/>
    </xf>
    <xf numFmtId="0" fontId="19" fillId="7" borderId="12" xfId="0" quotePrefix="1" applyFont="1" applyFill="1" applyBorder="1" applyAlignment="1">
      <alignment horizontal="left" vertical="center" indent="1"/>
    </xf>
    <xf numFmtId="4" fontId="21" fillId="7" borderId="10" xfId="0" quotePrefix="1" applyNumberFormat="1" applyFont="1" applyFill="1" applyBorder="1" applyAlignment="1">
      <alignment horizontal="left" vertical="center" indent="1"/>
    </xf>
    <xf numFmtId="4" fontId="20" fillId="7" borderId="0" xfId="0" applyNumberFormat="1" applyFont="1" applyFill="1" applyBorder="1" applyAlignment="1">
      <alignment vertical="center"/>
    </xf>
    <xf numFmtId="4" fontId="20" fillId="7" borderId="10" xfId="0" quotePrefix="1" applyNumberFormat="1" applyFont="1" applyFill="1" applyBorder="1" applyAlignment="1">
      <alignment horizontal="left" vertical="center" indent="1"/>
    </xf>
    <xf numFmtId="4" fontId="20" fillId="7" borderId="0" xfId="0" quotePrefix="1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4" fontId="19" fillId="7" borderId="10" xfId="0" quotePrefix="1" applyNumberFormat="1" applyFont="1" applyFill="1" applyBorder="1" applyAlignment="1">
      <alignment horizontal="left" vertical="center" wrapText="1" indent="1"/>
    </xf>
    <xf numFmtId="4" fontId="19" fillId="7" borderId="10" xfId="0" quotePrefix="1" applyNumberFormat="1" applyFont="1" applyFill="1" applyBorder="1" applyAlignment="1">
      <alignment horizontal="left" vertical="center" indent="1"/>
    </xf>
    <xf numFmtId="4" fontId="20" fillId="7" borderId="13" xfId="0" quotePrefix="1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right" vertical="center"/>
    </xf>
    <xf numFmtId="4" fontId="20" fillId="7" borderId="11" xfId="0" quotePrefix="1" applyNumberFormat="1" applyFont="1" applyFill="1" applyBorder="1" applyAlignment="1">
      <alignment horizontal="left" vertical="center" indent="1"/>
    </xf>
    <xf numFmtId="4" fontId="20" fillId="7" borderId="14" xfId="0" quotePrefix="1" applyNumberFormat="1" applyFont="1" applyFill="1" applyBorder="1" applyAlignment="1">
      <alignment horizontal="right" vertical="center"/>
    </xf>
    <xf numFmtId="4" fontId="20" fillId="7" borderId="8" xfId="0" quotePrefix="1" applyNumberFormat="1" applyFont="1" applyFill="1" applyBorder="1" applyAlignment="1">
      <alignment horizontal="right" vertical="center"/>
    </xf>
    <xf numFmtId="4" fontId="20" fillId="7" borderId="8" xfId="0" applyNumberFormat="1" applyFont="1" applyFill="1" applyBorder="1" applyAlignment="1">
      <alignment vertical="center"/>
    </xf>
    <xf numFmtId="4" fontId="19" fillId="7" borderId="13" xfId="0" applyNumberFormat="1" applyFont="1" applyFill="1" applyBorder="1" applyAlignment="1">
      <alignment vertical="center"/>
    </xf>
    <xf numFmtId="4" fontId="19" fillId="7" borderId="0" xfId="0" applyNumberFormat="1" applyFont="1" applyFill="1" applyBorder="1" applyAlignment="1">
      <alignment vertical="center"/>
    </xf>
    <xf numFmtId="4" fontId="19" fillId="7" borderId="0" xfId="0" applyNumberFormat="1" applyFont="1" applyFill="1" applyBorder="1" applyAlignment="1"/>
    <xf numFmtId="165" fontId="19" fillId="7" borderId="9" xfId="0" applyNumberFormat="1" applyFont="1" applyFill="1" applyBorder="1" applyAlignment="1">
      <alignment vertical="center"/>
    </xf>
    <xf numFmtId="165" fontId="19" fillId="7" borderId="9" xfId="0" applyNumberFormat="1" applyFont="1" applyFill="1" applyBorder="1" applyAlignment="1"/>
    <xf numFmtId="0" fontId="14" fillId="7" borderId="0" xfId="0" applyFont="1" applyFill="1" applyBorder="1" applyAlignment="1">
      <alignment horizontal="left" vertical="center" indent="1"/>
    </xf>
    <xf numFmtId="0" fontId="11" fillId="7" borderId="0" xfId="0" applyFont="1" applyFill="1" applyBorder="1" applyAlignment="1">
      <alignment vertical="center"/>
    </xf>
    <xf numFmtId="4" fontId="11" fillId="0" borderId="0" xfId="0" applyNumberFormat="1" applyFont="1" applyFill="1" applyAlignment="1"/>
    <xf numFmtId="4" fontId="19" fillId="7" borderId="0" xfId="0" applyNumberFormat="1" applyFont="1" applyFill="1" applyAlignment="1"/>
    <xf numFmtId="0" fontId="14" fillId="7" borderId="8" xfId="0" applyFont="1" applyFill="1" applyBorder="1" applyAlignment="1">
      <alignment horizontal="center" vertical="center"/>
    </xf>
    <xf numFmtId="4" fontId="19" fillId="7" borderId="0" xfId="0" applyNumberFormat="1" applyFont="1" applyFill="1" applyAlignment="1">
      <alignment vertical="center"/>
    </xf>
    <xf numFmtId="4" fontId="13" fillId="7" borderId="0" xfId="0" applyNumberFormat="1" applyFont="1" applyFill="1" applyAlignment="1">
      <alignment horizontal="right"/>
    </xf>
    <xf numFmtId="4" fontId="13" fillId="7" borderId="8" xfId="0" applyNumberFormat="1" applyFont="1" applyFill="1" applyBorder="1" applyAlignment="1">
      <alignment horizontal="right"/>
    </xf>
    <xf numFmtId="4" fontId="20" fillId="7" borderId="0" xfId="0" applyNumberFormat="1" applyFont="1" applyFill="1" applyAlignment="1">
      <alignment horizontal="right" vertical="center"/>
    </xf>
    <xf numFmtId="0" fontId="13" fillId="7" borderId="0" xfId="0" applyFont="1" applyFill="1" applyAlignment="1">
      <alignment horizontal="left" vertical="center" inden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CQ196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ColWidth="11.42578125" defaultRowHeight="13.5" x14ac:dyDescent="0.25"/>
  <cols>
    <col min="1" max="1" width="55.7109375" style="1" customWidth="1"/>
    <col min="2" max="4" width="19.7109375" style="2" customWidth="1"/>
    <col min="5" max="6" width="19.7109375" style="1" customWidth="1"/>
    <col min="7" max="50" width="19.7109375" style="2" customWidth="1"/>
    <col min="51" max="16384" width="11.42578125" style="2"/>
  </cols>
  <sheetData>
    <row r="1" spans="1:95" ht="18" x14ac:dyDescent="0.25">
      <c r="A1" s="73" t="s">
        <v>58</v>
      </c>
    </row>
    <row r="2" spans="1:95" s="13" customFormat="1" ht="16.5" x14ac:dyDescent="0.2">
      <c r="A2" s="42" t="s">
        <v>61</v>
      </c>
      <c r="B2" s="10"/>
      <c r="C2" s="11"/>
      <c r="D2" s="11"/>
      <c r="E2" s="11"/>
      <c r="F2" s="11"/>
      <c r="G2" s="11"/>
      <c r="H2" s="11"/>
      <c r="I2" s="11"/>
      <c r="J2" s="11"/>
      <c r="K2" s="12"/>
      <c r="L2" s="12"/>
    </row>
    <row r="3" spans="1:95" s="13" customFormat="1" ht="16.5" x14ac:dyDescent="0.2">
      <c r="A3" s="42" t="s">
        <v>62</v>
      </c>
      <c r="B3" s="10"/>
      <c r="C3" s="11"/>
      <c r="D3" s="11"/>
      <c r="E3" s="11"/>
      <c r="F3" s="11"/>
      <c r="G3" s="11"/>
      <c r="H3" s="11"/>
      <c r="I3" s="11"/>
      <c r="J3" s="11"/>
      <c r="K3" s="12"/>
      <c r="L3" s="12"/>
    </row>
    <row r="4" spans="1:95" s="13" customFormat="1" ht="16.5" x14ac:dyDescent="0.2">
      <c r="A4" s="42" t="s">
        <v>63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2"/>
    </row>
    <row r="5" spans="1:95" s="13" customFormat="1" ht="16.5" x14ac:dyDescent="0.2">
      <c r="A5" s="42" t="s">
        <v>60</v>
      </c>
      <c r="B5" s="10"/>
      <c r="C5" s="11"/>
      <c r="D5" s="11"/>
      <c r="E5" s="11"/>
      <c r="F5" s="11"/>
      <c r="G5" s="11"/>
      <c r="H5" s="11"/>
      <c r="I5" s="11"/>
      <c r="J5" s="11"/>
      <c r="K5" s="12"/>
      <c r="L5" s="12"/>
    </row>
    <row r="6" spans="1:95" s="13" customFormat="1" ht="16.5" x14ac:dyDescent="0.2">
      <c r="A6" s="42" t="s">
        <v>64</v>
      </c>
      <c r="B6" s="10"/>
      <c r="C6" s="11"/>
      <c r="D6" s="11"/>
      <c r="E6" s="11"/>
      <c r="F6" s="11"/>
      <c r="G6" s="11"/>
      <c r="H6" s="11"/>
      <c r="I6" s="11"/>
      <c r="J6" s="11"/>
      <c r="K6" s="12"/>
      <c r="L6" s="12"/>
    </row>
    <row r="7" spans="1:95" s="13" customFormat="1" ht="16.5" x14ac:dyDescent="0.2">
      <c r="A7" s="42" t="s">
        <v>65</v>
      </c>
      <c r="B7" s="10"/>
      <c r="C7" s="11"/>
      <c r="D7" s="11"/>
      <c r="E7" s="11"/>
      <c r="F7" s="11"/>
      <c r="G7" s="11"/>
      <c r="H7" s="11"/>
      <c r="I7" s="11"/>
      <c r="J7" s="11"/>
      <c r="K7" s="12"/>
      <c r="L7" s="12"/>
    </row>
    <row r="8" spans="1:95" s="13" customFormat="1" ht="16.5" x14ac:dyDescent="0.2">
      <c r="A8" s="42" t="s">
        <v>47</v>
      </c>
      <c r="B8" s="10"/>
      <c r="C8" s="11"/>
      <c r="D8" s="11"/>
      <c r="E8" s="11"/>
      <c r="F8" s="11"/>
      <c r="G8" s="11"/>
      <c r="H8" s="11"/>
      <c r="I8" s="11"/>
      <c r="J8" s="11"/>
      <c r="K8" s="12"/>
      <c r="L8" s="12"/>
    </row>
    <row r="9" spans="1:95" ht="15" customHeight="1" x14ac:dyDescent="0.25">
      <c r="B9" s="8"/>
      <c r="C9" s="14"/>
      <c r="D9" s="15"/>
    </row>
    <row r="10" spans="1:95" ht="18.75" thickBot="1" x14ac:dyDescent="0.3">
      <c r="A10" s="41"/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9" t="s">
        <v>10</v>
      </c>
      <c r="M10" s="9" t="s">
        <v>11</v>
      </c>
      <c r="N10" s="9" t="s">
        <v>12</v>
      </c>
      <c r="O10" s="9" t="s">
        <v>13</v>
      </c>
      <c r="P10" s="9" t="s">
        <v>14</v>
      </c>
      <c r="Q10" s="9" t="s">
        <v>15</v>
      </c>
      <c r="R10" s="9" t="s">
        <v>16</v>
      </c>
      <c r="S10" s="9" t="s">
        <v>17</v>
      </c>
      <c r="T10" s="9" t="s">
        <v>18</v>
      </c>
      <c r="U10" s="9" t="s">
        <v>19</v>
      </c>
      <c r="V10" s="9" t="s">
        <v>20</v>
      </c>
      <c r="W10" s="9" t="s">
        <v>21</v>
      </c>
      <c r="X10" s="9" t="s">
        <v>22</v>
      </c>
      <c r="Y10" s="9" t="s">
        <v>23</v>
      </c>
      <c r="Z10" s="9" t="s">
        <v>24</v>
      </c>
      <c r="AA10" s="9" t="s">
        <v>25</v>
      </c>
      <c r="AB10" s="9" t="s">
        <v>26</v>
      </c>
      <c r="AC10" s="9" t="s">
        <v>27</v>
      </c>
      <c r="AD10" s="9" t="s">
        <v>28</v>
      </c>
      <c r="AE10" s="9" t="s">
        <v>29</v>
      </c>
      <c r="AF10" s="9" t="s">
        <v>30</v>
      </c>
      <c r="AG10" s="9" t="s">
        <v>31</v>
      </c>
      <c r="AH10" s="9" t="s">
        <v>32</v>
      </c>
      <c r="AI10" s="9" t="s">
        <v>33</v>
      </c>
      <c r="AJ10" s="9" t="s">
        <v>34</v>
      </c>
      <c r="AK10" s="9" t="s">
        <v>35</v>
      </c>
      <c r="AL10" s="9" t="s">
        <v>36</v>
      </c>
      <c r="AM10" s="9" t="s">
        <v>37</v>
      </c>
      <c r="AN10" s="9" t="s">
        <v>38</v>
      </c>
      <c r="AO10" s="9" t="s">
        <v>39</v>
      </c>
      <c r="AP10" s="9" t="s">
        <v>40</v>
      </c>
      <c r="AQ10" s="9" t="s">
        <v>41</v>
      </c>
      <c r="AR10" s="9" t="s">
        <v>42</v>
      </c>
      <c r="AS10" s="9" t="s">
        <v>43</v>
      </c>
      <c r="AT10" s="9" t="s">
        <v>44</v>
      </c>
      <c r="AU10" s="9" t="s">
        <v>45</v>
      </c>
      <c r="AV10" s="9" t="s">
        <v>46</v>
      </c>
      <c r="AW10" s="9" t="s">
        <v>59</v>
      </c>
      <c r="AX10" s="77">
        <v>2018</v>
      </c>
    </row>
    <row r="11" spans="1:95" s="7" customFormat="1" ht="24.95" customHeight="1" x14ac:dyDescent="0.2">
      <c r="A11" s="54" t="s">
        <v>49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95" s="7" customFormat="1" ht="24.95" customHeight="1" x14ac:dyDescent="0.2">
      <c r="A12" s="55" t="s">
        <v>50</v>
      </c>
      <c r="B12" s="69">
        <v>4553.6499999999996</v>
      </c>
      <c r="C12" s="69">
        <v>5075.8100000000004</v>
      </c>
      <c r="D12" s="69">
        <v>5585.3</v>
      </c>
      <c r="E12" s="69">
        <v>6116.5</v>
      </c>
      <c r="F12" s="69">
        <v>7440.28</v>
      </c>
      <c r="G12" s="69">
        <v>8006.72</v>
      </c>
      <c r="H12" s="69">
        <f t="shared" ref="H12:AV12" si="0">SUM(H13:H14)</f>
        <v>8821.119999999999</v>
      </c>
      <c r="I12" s="69">
        <f t="shared" si="0"/>
        <v>9355.23</v>
      </c>
      <c r="J12" s="69">
        <f t="shared" si="0"/>
        <v>9577.86</v>
      </c>
      <c r="K12" s="69">
        <f t="shared" si="0"/>
        <v>10117.34</v>
      </c>
      <c r="L12" s="69">
        <f t="shared" si="0"/>
        <v>10746.449999999999</v>
      </c>
      <c r="M12" s="69">
        <f t="shared" si="0"/>
        <v>10777.02</v>
      </c>
      <c r="N12" s="69">
        <f t="shared" si="0"/>
        <v>11090.109999999999</v>
      </c>
      <c r="O12" s="69">
        <f t="shared" si="0"/>
        <v>11248.529999999999</v>
      </c>
      <c r="P12" s="69">
        <f t="shared" si="0"/>
        <v>11747.810000000001</v>
      </c>
      <c r="Q12" s="69">
        <f t="shared" si="0"/>
        <v>12033.829999999998</v>
      </c>
      <c r="R12" s="69">
        <f t="shared" si="0"/>
        <v>12174.25</v>
      </c>
      <c r="S12" s="69">
        <f t="shared" si="0"/>
        <v>12338.98</v>
      </c>
      <c r="T12" s="69">
        <f t="shared" si="0"/>
        <v>12925.66</v>
      </c>
      <c r="U12" s="69">
        <f t="shared" si="0"/>
        <v>13963.26</v>
      </c>
      <c r="V12" s="69">
        <f t="shared" si="0"/>
        <v>15035.34</v>
      </c>
      <c r="W12" s="69">
        <f t="shared" si="0"/>
        <v>15531.480000000001</v>
      </c>
      <c r="X12" s="69">
        <f t="shared" si="0"/>
        <v>16057.18</v>
      </c>
      <c r="Y12" s="69">
        <f t="shared" si="0"/>
        <v>15818.01</v>
      </c>
      <c r="Z12" s="69">
        <f t="shared" si="0"/>
        <v>16331.439999999999</v>
      </c>
      <c r="AA12" s="69">
        <f t="shared" si="0"/>
        <v>16615.32</v>
      </c>
      <c r="AB12" s="69">
        <f t="shared" si="0"/>
        <v>16732.32</v>
      </c>
      <c r="AC12" s="69">
        <f t="shared" si="0"/>
        <v>17159.54</v>
      </c>
      <c r="AD12" s="69">
        <f t="shared" si="0"/>
        <v>17818.53</v>
      </c>
      <c r="AE12" s="69">
        <f t="shared" si="0"/>
        <v>18426.96</v>
      </c>
      <c r="AF12" s="69">
        <f t="shared" si="0"/>
        <v>19431.099999999999</v>
      </c>
      <c r="AG12" s="69">
        <f t="shared" si="0"/>
        <v>20059.399999999998</v>
      </c>
      <c r="AH12" s="69">
        <f t="shared" si="0"/>
        <v>20258.5</v>
      </c>
      <c r="AI12" s="69">
        <f t="shared" si="0"/>
        <v>20365.3</v>
      </c>
      <c r="AJ12" s="69">
        <f t="shared" si="0"/>
        <v>21220.6</v>
      </c>
      <c r="AK12" s="69">
        <f t="shared" si="0"/>
        <v>21733.1</v>
      </c>
      <c r="AL12" s="69">
        <f t="shared" si="0"/>
        <v>22674.1</v>
      </c>
      <c r="AM12" s="69">
        <f t="shared" si="0"/>
        <v>24025</v>
      </c>
      <c r="AN12" s="70">
        <f t="shared" si="0"/>
        <v>24733.4</v>
      </c>
      <c r="AO12" s="70">
        <f t="shared" si="0"/>
        <v>23439.7</v>
      </c>
      <c r="AP12" s="70">
        <f t="shared" si="0"/>
        <v>24244.66</v>
      </c>
      <c r="AQ12" s="70">
        <f t="shared" si="0"/>
        <v>25472.370000000003</v>
      </c>
      <c r="AR12" s="70">
        <f t="shared" si="0"/>
        <v>25929.82</v>
      </c>
      <c r="AS12" s="70">
        <f t="shared" si="0"/>
        <v>25966.230000000003</v>
      </c>
      <c r="AT12" s="70">
        <f t="shared" si="0"/>
        <v>26238.27</v>
      </c>
      <c r="AU12" s="70">
        <f t="shared" si="0"/>
        <v>26186.25</v>
      </c>
      <c r="AV12" s="70">
        <f t="shared" si="0"/>
        <v>26767.29</v>
      </c>
      <c r="AW12" s="70">
        <f t="shared" ref="AW12:AX12" si="1">SUM(AW13:AW14)</f>
        <v>27909.305</v>
      </c>
      <c r="AX12" s="70">
        <f t="shared" si="1"/>
        <v>28998.705999999998</v>
      </c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s="7" customFormat="1" ht="24.95" customHeight="1" x14ac:dyDescent="0.2">
      <c r="A13" s="57" t="s">
        <v>51</v>
      </c>
      <c r="B13" s="58" t="s">
        <v>48</v>
      </c>
      <c r="C13" s="58" t="s">
        <v>48</v>
      </c>
      <c r="D13" s="58" t="s">
        <v>48</v>
      </c>
      <c r="E13" s="58" t="s">
        <v>48</v>
      </c>
      <c r="F13" s="58" t="s">
        <v>48</v>
      </c>
      <c r="G13" s="58" t="s">
        <v>48</v>
      </c>
      <c r="H13" s="59">
        <v>7434.75</v>
      </c>
      <c r="I13" s="56">
        <v>7906.76</v>
      </c>
      <c r="J13" s="56">
        <v>8097.51</v>
      </c>
      <c r="K13" s="56">
        <v>8569.89</v>
      </c>
      <c r="L13" s="56">
        <v>9111.5499999999993</v>
      </c>
      <c r="M13" s="56">
        <v>9099.82</v>
      </c>
      <c r="N13" s="56">
        <v>9319.7099999999991</v>
      </c>
      <c r="O13" s="56">
        <v>9391.3799999999992</v>
      </c>
      <c r="P13" s="56">
        <v>9813.8700000000008</v>
      </c>
      <c r="Q13" s="56">
        <v>10064.709999999999</v>
      </c>
      <c r="R13" s="56">
        <v>10157.290000000001</v>
      </c>
      <c r="S13" s="56">
        <v>10279.4</v>
      </c>
      <c r="T13" s="56">
        <v>10804.02</v>
      </c>
      <c r="U13" s="56">
        <v>11664.59</v>
      </c>
      <c r="V13" s="56">
        <v>12558.15</v>
      </c>
      <c r="W13" s="56">
        <v>12943.87</v>
      </c>
      <c r="X13" s="56">
        <v>13393.11</v>
      </c>
      <c r="Y13" s="56">
        <v>13163.33</v>
      </c>
      <c r="Z13" s="56">
        <v>13621.38</v>
      </c>
      <c r="AA13" s="56">
        <v>13848.77</v>
      </c>
      <c r="AB13" s="56">
        <v>13914.67</v>
      </c>
      <c r="AC13" s="56">
        <v>14273.1</v>
      </c>
      <c r="AD13" s="56">
        <v>14806.01</v>
      </c>
      <c r="AE13" s="56">
        <v>15300.62</v>
      </c>
      <c r="AF13" s="56">
        <v>16108.8</v>
      </c>
      <c r="AG13" s="56">
        <v>16559.78</v>
      </c>
      <c r="AH13" s="56">
        <v>16699.27</v>
      </c>
      <c r="AI13" s="56">
        <v>16747.37</v>
      </c>
      <c r="AJ13" s="56">
        <v>17407.3</v>
      </c>
      <c r="AK13" s="56">
        <v>17733.5</v>
      </c>
      <c r="AL13" s="56">
        <v>18458.599999999999</v>
      </c>
      <c r="AM13" s="56">
        <v>19558.900000000001</v>
      </c>
      <c r="AN13" s="56">
        <v>19953.5</v>
      </c>
      <c r="AO13" s="56">
        <v>18608.95</v>
      </c>
      <c r="AP13" s="56">
        <v>19202.96</v>
      </c>
      <c r="AQ13" s="56">
        <v>20192.2</v>
      </c>
      <c r="AR13" s="56">
        <v>20467.21</v>
      </c>
      <c r="AS13" s="56">
        <v>20389.990000000002</v>
      </c>
      <c r="AT13" s="56">
        <v>20628.29</v>
      </c>
      <c r="AU13" s="56">
        <v>20514.23</v>
      </c>
      <c r="AV13" s="56">
        <v>20944.27</v>
      </c>
      <c r="AW13" s="56">
        <v>21851.794000000002</v>
      </c>
      <c r="AX13" s="81">
        <v>22688.859</v>
      </c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1:95" s="7" customFormat="1" ht="24.95" customHeight="1" x14ac:dyDescent="0.2">
      <c r="A14" s="57" t="s">
        <v>52</v>
      </c>
      <c r="B14" s="58" t="s">
        <v>48</v>
      </c>
      <c r="C14" s="58" t="s">
        <v>48</v>
      </c>
      <c r="D14" s="58" t="s">
        <v>48</v>
      </c>
      <c r="E14" s="58" t="s">
        <v>48</v>
      </c>
      <c r="F14" s="58" t="s">
        <v>48</v>
      </c>
      <c r="G14" s="58" t="s">
        <v>48</v>
      </c>
      <c r="H14" s="56">
        <v>1386.37</v>
      </c>
      <c r="I14" s="56">
        <v>1448.47</v>
      </c>
      <c r="J14" s="56">
        <v>1480.35</v>
      </c>
      <c r="K14" s="56">
        <v>1547.45</v>
      </c>
      <c r="L14" s="56">
        <v>1634.9</v>
      </c>
      <c r="M14" s="56">
        <v>1677.2</v>
      </c>
      <c r="N14" s="56">
        <v>1770.4</v>
      </c>
      <c r="O14" s="56">
        <v>1857.15</v>
      </c>
      <c r="P14" s="56">
        <v>1933.94</v>
      </c>
      <c r="Q14" s="56">
        <v>1969.12</v>
      </c>
      <c r="R14" s="56">
        <v>2016.96</v>
      </c>
      <c r="S14" s="56">
        <v>2059.58</v>
      </c>
      <c r="T14" s="56">
        <v>2121.64</v>
      </c>
      <c r="U14" s="56">
        <v>2298.67</v>
      </c>
      <c r="V14" s="56">
        <v>2477.19</v>
      </c>
      <c r="W14" s="56">
        <v>2587.61</v>
      </c>
      <c r="X14" s="56">
        <v>2664.07</v>
      </c>
      <c r="Y14" s="56">
        <v>2654.68</v>
      </c>
      <c r="Z14" s="56">
        <v>2710.06</v>
      </c>
      <c r="AA14" s="56">
        <v>2766.55</v>
      </c>
      <c r="AB14" s="56">
        <v>2817.65</v>
      </c>
      <c r="AC14" s="56">
        <v>2886.44</v>
      </c>
      <c r="AD14" s="56">
        <v>3012.52</v>
      </c>
      <c r="AE14" s="56">
        <v>3126.34</v>
      </c>
      <c r="AF14" s="56">
        <v>3322.3</v>
      </c>
      <c r="AG14" s="56">
        <v>3499.62</v>
      </c>
      <c r="AH14" s="56">
        <v>3559.23</v>
      </c>
      <c r="AI14" s="56">
        <v>3617.93</v>
      </c>
      <c r="AJ14" s="56">
        <v>3813.3</v>
      </c>
      <c r="AK14" s="56">
        <v>3999.6</v>
      </c>
      <c r="AL14" s="56">
        <v>4215.5</v>
      </c>
      <c r="AM14" s="56">
        <v>4466.1000000000004</v>
      </c>
      <c r="AN14" s="56">
        <v>4779.8999999999996</v>
      </c>
      <c r="AO14" s="56">
        <v>4830.75</v>
      </c>
      <c r="AP14" s="56">
        <v>5041.7</v>
      </c>
      <c r="AQ14" s="56">
        <v>5280.17</v>
      </c>
      <c r="AR14" s="56">
        <v>5462.61</v>
      </c>
      <c r="AS14" s="56">
        <v>5576.24</v>
      </c>
      <c r="AT14" s="56">
        <v>5609.98</v>
      </c>
      <c r="AU14" s="56">
        <v>5672.02</v>
      </c>
      <c r="AV14" s="56">
        <v>5823.02</v>
      </c>
      <c r="AW14" s="56">
        <v>6057.5110000000004</v>
      </c>
      <c r="AX14" s="81">
        <v>6309.8469999999998</v>
      </c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95" s="7" customFormat="1" ht="24.95" customHeight="1" x14ac:dyDescent="0.2">
      <c r="A15" s="55" t="s">
        <v>53</v>
      </c>
      <c r="B15" s="69">
        <v>3845.39</v>
      </c>
      <c r="C15" s="69">
        <v>4462.8</v>
      </c>
      <c r="D15" s="69">
        <v>5138.45</v>
      </c>
      <c r="E15" s="69">
        <v>5128.2700000000004</v>
      </c>
      <c r="F15" s="69">
        <v>6321.37</v>
      </c>
      <c r="G15" s="69">
        <v>7660.83</v>
      </c>
      <c r="H15" s="69">
        <f t="shared" ref="H15:AV15" si="2">SUM(H16:H17)</f>
        <v>8723.6299999999992</v>
      </c>
      <c r="I15" s="69">
        <f t="shared" si="2"/>
        <v>9873.08</v>
      </c>
      <c r="J15" s="69">
        <f t="shared" si="2"/>
        <v>10672.900000000001</v>
      </c>
      <c r="K15" s="69">
        <f t="shared" si="2"/>
        <v>11561.59</v>
      </c>
      <c r="L15" s="69">
        <f t="shared" si="2"/>
        <v>12640.779999999999</v>
      </c>
      <c r="M15" s="69">
        <f t="shared" si="2"/>
        <v>13471.65</v>
      </c>
      <c r="N15" s="69">
        <f t="shared" si="2"/>
        <v>14304.07</v>
      </c>
      <c r="O15" s="69">
        <f t="shared" si="2"/>
        <v>14772.630000000001</v>
      </c>
      <c r="P15" s="69">
        <f t="shared" si="2"/>
        <v>15446.52</v>
      </c>
      <c r="Q15" s="69">
        <f t="shared" si="2"/>
        <v>16014.37</v>
      </c>
      <c r="R15" s="69">
        <f t="shared" si="2"/>
        <v>16586.68</v>
      </c>
      <c r="S15" s="69">
        <f t="shared" si="2"/>
        <v>17296.099999999999</v>
      </c>
      <c r="T15" s="69">
        <f t="shared" si="2"/>
        <v>17992.440000000002</v>
      </c>
      <c r="U15" s="69">
        <f t="shared" si="2"/>
        <v>19518.54</v>
      </c>
      <c r="V15" s="69">
        <f t="shared" si="2"/>
        <v>21397.29</v>
      </c>
      <c r="W15" s="69">
        <f t="shared" si="2"/>
        <v>23008.53</v>
      </c>
      <c r="X15" s="69">
        <f t="shared" si="2"/>
        <v>24075.03</v>
      </c>
      <c r="Y15" s="69">
        <f t="shared" si="2"/>
        <v>24824.07</v>
      </c>
      <c r="Z15" s="69">
        <f t="shared" si="2"/>
        <v>25414.510000000002</v>
      </c>
      <c r="AA15" s="69">
        <f t="shared" si="2"/>
        <v>26304.260000000002</v>
      </c>
      <c r="AB15" s="69">
        <f t="shared" si="2"/>
        <v>27554.550000000003</v>
      </c>
      <c r="AC15" s="69">
        <f t="shared" si="2"/>
        <v>28670.06</v>
      </c>
      <c r="AD15" s="69">
        <f t="shared" si="2"/>
        <v>30154.18</v>
      </c>
      <c r="AE15" s="69">
        <f t="shared" si="2"/>
        <v>32181.13</v>
      </c>
      <c r="AF15" s="69">
        <f t="shared" si="2"/>
        <v>34686</v>
      </c>
      <c r="AG15" s="69">
        <f t="shared" si="2"/>
        <v>37504.400000000001</v>
      </c>
      <c r="AH15" s="69">
        <f t="shared" si="2"/>
        <v>38929.9</v>
      </c>
      <c r="AI15" s="69">
        <f t="shared" si="2"/>
        <v>39552.699999999997</v>
      </c>
      <c r="AJ15" s="69">
        <f t="shared" si="2"/>
        <v>40862.699999999997</v>
      </c>
      <c r="AK15" s="69">
        <f t="shared" si="2"/>
        <v>42853.2</v>
      </c>
      <c r="AL15" s="69">
        <f t="shared" si="2"/>
        <v>45045.4</v>
      </c>
      <c r="AM15" s="69">
        <f t="shared" si="2"/>
        <v>48891.899999999994</v>
      </c>
      <c r="AN15" s="70">
        <f t="shared" si="2"/>
        <v>52016.5</v>
      </c>
      <c r="AO15" s="70">
        <f t="shared" si="2"/>
        <v>52775.5</v>
      </c>
      <c r="AP15" s="70">
        <f t="shared" si="2"/>
        <v>53055.18</v>
      </c>
      <c r="AQ15" s="70">
        <f t="shared" si="2"/>
        <v>55533.56</v>
      </c>
      <c r="AR15" s="70">
        <f t="shared" si="2"/>
        <v>58288.39</v>
      </c>
      <c r="AS15" s="70">
        <f t="shared" si="2"/>
        <v>59631.3</v>
      </c>
      <c r="AT15" s="70">
        <f t="shared" si="2"/>
        <v>60378.58</v>
      </c>
      <c r="AU15" s="70">
        <f t="shared" si="2"/>
        <v>61615.29</v>
      </c>
      <c r="AV15" s="70">
        <f t="shared" si="2"/>
        <v>62951.990000000005</v>
      </c>
      <c r="AW15" s="70">
        <f t="shared" ref="AW15" si="3">SUM(AW16:AW17)</f>
        <v>65285.813999999998</v>
      </c>
      <c r="AX15" s="76">
        <f>AX16+AX17</f>
        <v>67856.127999999997</v>
      </c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</row>
    <row r="16" spans="1:95" s="7" customFormat="1" ht="24.95" customHeight="1" x14ac:dyDescent="0.2">
      <c r="A16" s="57" t="s">
        <v>51</v>
      </c>
      <c r="B16" s="58" t="s">
        <v>48</v>
      </c>
      <c r="C16" s="58" t="s">
        <v>48</v>
      </c>
      <c r="D16" s="58" t="s">
        <v>48</v>
      </c>
      <c r="E16" s="58" t="s">
        <v>48</v>
      </c>
      <c r="F16" s="58" t="s">
        <v>48</v>
      </c>
      <c r="G16" s="58" t="s">
        <v>48</v>
      </c>
      <c r="H16" s="56">
        <v>6316.4</v>
      </c>
      <c r="I16" s="56">
        <v>7138.55</v>
      </c>
      <c r="J16" s="56">
        <v>7654.81</v>
      </c>
      <c r="K16" s="56">
        <v>8263.9699999999993</v>
      </c>
      <c r="L16" s="56">
        <v>8995.39</v>
      </c>
      <c r="M16" s="56">
        <v>9542.32</v>
      </c>
      <c r="N16" s="56">
        <v>10088.24</v>
      </c>
      <c r="O16" s="56">
        <v>10321.450000000001</v>
      </c>
      <c r="P16" s="56">
        <v>10726.46</v>
      </c>
      <c r="Q16" s="56">
        <v>11054.86</v>
      </c>
      <c r="R16" s="56">
        <v>11380.09</v>
      </c>
      <c r="S16" s="56">
        <v>11777.24</v>
      </c>
      <c r="T16" s="56">
        <v>12108.19</v>
      </c>
      <c r="U16" s="56">
        <v>13010.62</v>
      </c>
      <c r="V16" s="56">
        <v>14086.4</v>
      </c>
      <c r="W16" s="56">
        <v>14981.57</v>
      </c>
      <c r="X16" s="56">
        <v>15542.6</v>
      </c>
      <c r="Y16" s="56">
        <v>15910.39</v>
      </c>
      <c r="Z16" s="56">
        <v>16166.12</v>
      </c>
      <c r="AA16" s="56">
        <v>16640.95</v>
      </c>
      <c r="AB16" s="56">
        <v>17357.2</v>
      </c>
      <c r="AC16" s="56">
        <v>17966.650000000001</v>
      </c>
      <c r="AD16" s="56">
        <v>18771.849999999999</v>
      </c>
      <c r="AE16" s="56">
        <v>19926.84</v>
      </c>
      <c r="AF16" s="56">
        <v>21338.9</v>
      </c>
      <c r="AG16" s="56">
        <v>22918.9</v>
      </c>
      <c r="AH16" s="56">
        <v>23559.9</v>
      </c>
      <c r="AI16" s="56">
        <v>23683.7</v>
      </c>
      <c r="AJ16" s="56">
        <v>24234.1</v>
      </c>
      <c r="AK16" s="56">
        <v>25233</v>
      </c>
      <c r="AL16" s="56">
        <v>26346.9</v>
      </c>
      <c r="AM16" s="56">
        <v>28263.8</v>
      </c>
      <c r="AN16" s="56">
        <v>29861.4</v>
      </c>
      <c r="AO16" s="56">
        <v>30082.18</v>
      </c>
      <c r="AP16" s="56">
        <v>29958.37</v>
      </c>
      <c r="AQ16" s="56">
        <v>31184.54</v>
      </c>
      <c r="AR16" s="56">
        <v>32461.1</v>
      </c>
      <c r="AS16" s="56">
        <v>33013.160000000003</v>
      </c>
      <c r="AT16" s="56">
        <v>33370.300000000003</v>
      </c>
      <c r="AU16" s="56">
        <v>33885.43</v>
      </c>
      <c r="AV16" s="56">
        <v>34451.97</v>
      </c>
      <c r="AW16" s="56">
        <v>35642.252999999997</v>
      </c>
      <c r="AX16" s="81">
        <v>36950.038</v>
      </c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5" customFormat="1" ht="24.95" customHeight="1" x14ac:dyDescent="0.2">
      <c r="A17" s="57" t="s">
        <v>52</v>
      </c>
      <c r="B17" s="58" t="s">
        <v>48</v>
      </c>
      <c r="C17" s="58" t="s">
        <v>48</v>
      </c>
      <c r="D17" s="58" t="s">
        <v>48</v>
      </c>
      <c r="E17" s="58" t="s">
        <v>48</v>
      </c>
      <c r="F17" s="58" t="s">
        <v>48</v>
      </c>
      <c r="G17" s="58" t="s">
        <v>48</v>
      </c>
      <c r="H17" s="56">
        <v>2407.23</v>
      </c>
      <c r="I17" s="56">
        <v>2734.53</v>
      </c>
      <c r="J17" s="56">
        <v>3018.09</v>
      </c>
      <c r="K17" s="56">
        <v>3297.62</v>
      </c>
      <c r="L17" s="56">
        <v>3645.39</v>
      </c>
      <c r="M17" s="56">
        <v>3929.33</v>
      </c>
      <c r="N17" s="56">
        <v>4215.83</v>
      </c>
      <c r="O17" s="56">
        <v>4451.18</v>
      </c>
      <c r="P17" s="56">
        <v>4720.0600000000004</v>
      </c>
      <c r="Q17" s="56">
        <v>4959.51</v>
      </c>
      <c r="R17" s="56">
        <v>5206.59</v>
      </c>
      <c r="S17" s="56">
        <v>5518.86</v>
      </c>
      <c r="T17" s="56">
        <v>5884.25</v>
      </c>
      <c r="U17" s="56">
        <v>6507.92</v>
      </c>
      <c r="V17" s="56">
        <v>7310.89</v>
      </c>
      <c r="W17" s="56">
        <v>8026.96</v>
      </c>
      <c r="X17" s="56">
        <v>8532.43</v>
      </c>
      <c r="Y17" s="56">
        <v>8913.68</v>
      </c>
      <c r="Z17" s="56">
        <v>9248.39</v>
      </c>
      <c r="AA17" s="56">
        <v>9663.31</v>
      </c>
      <c r="AB17" s="56">
        <v>10197.35</v>
      </c>
      <c r="AC17" s="56">
        <v>10703.41</v>
      </c>
      <c r="AD17" s="56">
        <v>11382.33</v>
      </c>
      <c r="AE17" s="56">
        <v>12254.29</v>
      </c>
      <c r="AF17" s="56">
        <v>13347.1</v>
      </c>
      <c r="AG17" s="56">
        <v>14585.5</v>
      </c>
      <c r="AH17" s="56">
        <v>15370</v>
      </c>
      <c r="AI17" s="56">
        <v>15869</v>
      </c>
      <c r="AJ17" s="56">
        <v>16628.599999999999</v>
      </c>
      <c r="AK17" s="56">
        <v>17620.2</v>
      </c>
      <c r="AL17" s="56">
        <v>18698.5</v>
      </c>
      <c r="AM17" s="56">
        <v>20628.099999999999</v>
      </c>
      <c r="AN17" s="56">
        <v>22155.1</v>
      </c>
      <c r="AO17" s="56">
        <v>22693.32</v>
      </c>
      <c r="AP17" s="56">
        <v>23096.81</v>
      </c>
      <c r="AQ17" s="56">
        <v>24349.02</v>
      </c>
      <c r="AR17" s="56">
        <v>25827.29</v>
      </c>
      <c r="AS17" s="56">
        <v>26618.14</v>
      </c>
      <c r="AT17" s="56">
        <v>27008.28</v>
      </c>
      <c r="AU17" s="56">
        <v>27729.86</v>
      </c>
      <c r="AV17" s="56">
        <v>28500.02</v>
      </c>
      <c r="AW17" s="56">
        <v>29643.561000000002</v>
      </c>
      <c r="AX17" s="81">
        <v>30906.09</v>
      </c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</row>
    <row r="18" spans="1:95" s="5" customFormat="1" ht="24.95" customHeight="1" x14ac:dyDescent="0.2">
      <c r="A18" s="60" t="s">
        <v>54</v>
      </c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</row>
    <row r="19" spans="1:95" s="74" customFormat="1" ht="24.95" customHeight="1" x14ac:dyDescent="0.2">
      <c r="A19" s="55" t="s">
        <v>55</v>
      </c>
      <c r="B19" s="68">
        <v>136.19999999999999</v>
      </c>
      <c r="C19" s="69">
        <v>157.18</v>
      </c>
      <c r="D19" s="69">
        <v>166.59</v>
      </c>
      <c r="E19" s="69">
        <v>168.88</v>
      </c>
      <c r="F19" s="69">
        <v>184.52</v>
      </c>
      <c r="G19" s="69">
        <v>216.6</v>
      </c>
      <c r="H19" s="69">
        <f t="shared" ref="H19:Y19" si="4">SUM(H20:H21)</f>
        <v>223.34</v>
      </c>
      <c r="I19" s="69">
        <f t="shared" si="4"/>
        <v>233.85999999999999</v>
      </c>
      <c r="J19" s="69">
        <f t="shared" si="4"/>
        <v>237.88</v>
      </c>
      <c r="K19" s="69">
        <f t="shared" si="4"/>
        <v>245.99</v>
      </c>
      <c r="L19" s="69">
        <f t="shared" si="4"/>
        <v>269.3</v>
      </c>
      <c r="M19" s="69">
        <f t="shared" si="4"/>
        <v>289.94</v>
      </c>
      <c r="N19" s="69">
        <f t="shared" si="4"/>
        <v>304.2</v>
      </c>
      <c r="O19" s="69">
        <f t="shared" si="4"/>
        <v>291.87</v>
      </c>
      <c r="P19" s="69">
        <f t="shared" si="4"/>
        <v>293.09000000000003</v>
      </c>
      <c r="Q19" s="69">
        <f t="shared" si="4"/>
        <v>302.20999999999998</v>
      </c>
      <c r="R19" s="69">
        <f t="shared" si="4"/>
        <v>273.10000000000002</v>
      </c>
      <c r="S19" s="69">
        <f t="shared" si="4"/>
        <v>223.01</v>
      </c>
      <c r="T19" s="69">
        <f t="shared" si="4"/>
        <v>136.01</v>
      </c>
      <c r="U19" s="69">
        <f t="shared" si="4"/>
        <v>106.67</v>
      </c>
      <c r="V19" s="69">
        <f t="shared" si="4"/>
        <v>66.569999999999993</v>
      </c>
      <c r="W19" s="69">
        <f t="shared" si="4"/>
        <v>53.88</v>
      </c>
      <c r="X19" s="69">
        <f t="shared" si="4"/>
        <v>48.300000000000004</v>
      </c>
      <c r="Y19" s="69">
        <f t="shared" si="4"/>
        <v>38.25</v>
      </c>
      <c r="Z19" s="58" t="s">
        <v>48</v>
      </c>
      <c r="AA19" s="58" t="s">
        <v>48</v>
      </c>
      <c r="AB19" s="58" t="s">
        <v>48</v>
      </c>
      <c r="AC19" s="58" t="s">
        <v>48</v>
      </c>
      <c r="AD19" s="58" t="s">
        <v>48</v>
      </c>
      <c r="AE19" s="58" t="s">
        <v>48</v>
      </c>
      <c r="AF19" s="58" t="s">
        <v>48</v>
      </c>
      <c r="AG19" s="58" t="s">
        <v>48</v>
      </c>
      <c r="AH19" s="58" t="s">
        <v>48</v>
      </c>
      <c r="AI19" s="58" t="s">
        <v>48</v>
      </c>
      <c r="AJ19" s="58" t="s">
        <v>48</v>
      </c>
      <c r="AK19" s="58" t="s">
        <v>48</v>
      </c>
      <c r="AL19" s="58" t="s">
        <v>48</v>
      </c>
      <c r="AM19" s="58" t="s">
        <v>48</v>
      </c>
      <c r="AN19" s="58" t="s">
        <v>48</v>
      </c>
      <c r="AO19" s="58" t="s">
        <v>48</v>
      </c>
      <c r="AP19" s="58" t="s">
        <v>48</v>
      </c>
      <c r="AQ19" s="58" t="s">
        <v>48</v>
      </c>
      <c r="AR19" s="58" t="s">
        <v>48</v>
      </c>
      <c r="AS19" s="58" t="s">
        <v>48</v>
      </c>
      <c r="AT19" s="58" t="s">
        <v>48</v>
      </c>
      <c r="AU19" s="58" t="s">
        <v>48</v>
      </c>
      <c r="AV19" s="58" t="s">
        <v>48</v>
      </c>
      <c r="AW19" s="58" t="s">
        <v>48</v>
      </c>
      <c r="AX19" s="58" t="s">
        <v>48</v>
      </c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</row>
    <row r="20" spans="1:95" s="7" customFormat="1" ht="24.95" customHeight="1" x14ac:dyDescent="0.2">
      <c r="A20" s="57" t="s">
        <v>51</v>
      </c>
      <c r="B20" s="58" t="s">
        <v>48</v>
      </c>
      <c r="C20" s="58" t="s">
        <v>48</v>
      </c>
      <c r="D20" s="58" t="s">
        <v>48</v>
      </c>
      <c r="E20" s="58" t="s">
        <v>48</v>
      </c>
      <c r="F20" s="58" t="s">
        <v>48</v>
      </c>
      <c r="G20" s="58" t="s">
        <v>48</v>
      </c>
      <c r="H20" s="56">
        <v>222.93</v>
      </c>
      <c r="I20" s="56">
        <v>233.51</v>
      </c>
      <c r="J20" s="56">
        <v>237.56</v>
      </c>
      <c r="K20" s="56">
        <v>245.68</v>
      </c>
      <c r="L20" s="56">
        <v>269.05</v>
      </c>
      <c r="M20" s="56">
        <v>289.73</v>
      </c>
      <c r="N20" s="56">
        <v>304.01</v>
      </c>
      <c r="O20" s="56">
        <v>291.67</v>
      </c>
      <c r="P20" s="56">
        <v>292.92</v>
      </c>
      <c r="Q20" s="56">
        <v>302.06</v>
      </c>
      <c r="R20" s="56">
        <v>272.98</v>
      </c>
      <c r="S20" s="56">
        <v>222.92</v>
      </c>
      <c r="T20" s="56">
        <v>135.97</v>
      </c>
      <c r="U20" s="56">
        <v>106.64</v>
      </c>
      <c r="V20" s="56">
        <v>66.55</v>
      </c>
      <c r="W20" s="56">
        <v>53.85</v>
      </c>
      <c r="X20" s="56">
        <v>48.27</v>
      </c>
      <c r="Y20" s="58">
        <v>38.22</v>
      </c>
      <c r="Z20" s="58" t="s">
        <v>48</v>
      </c>
      <c r="AA20" s="58" t="s">
        <v>48</v>
      </c>
      <c r="AB20" s="58" t="s">
        <v>48</v>
      </c>
      <c r="AC20" s="58" t="s">
        <v>48</v>
      </c>
      <c r="AD20" s="58" t="s">
        <v>48</v>
      </c>
      <c r="AE20" s="58" t="s">
        <v>48</v>
      </c>
      <c r="AF20" s="58" t="s">
        <v>48</v>
      </c>
      <c r="AG20" s="58" t="s">
        <v>48</v>
      </c>
      <c r="AH20" s="58" t="s">
        <v>48</v>
      </c>
      <c r="AI20" s="58" t="s">
        <v>48</v>
      </c>
      <c r="AJ20" s="58" t="s">
        <v>48</v>
      </c>
      <c r="AK20" s="58" t="s">
        <v>48</v>
      </c>
      <c r="AL20" s="58" t="s">
        <v>48</v>
      </c>
      <c r="AM20" s="58" t="s">
        <v>48</v>
      </c>
      <c r="AN20" s="58" t="s">
        <v>48</v>
      </c>
      <c r="AO20" s="58" t="s">
        <v>48</v>
      </c>
      <c r="AP20" s="58" t="s">
        <v>48</v>
      </c>
      <c r="AQ20" s="58" t="s">
        <v>48</v>
      </c>
      <c r="AR20" s="58" t="s">
        <v>48</v>
      </c>
      <c r="AS20" s="58" t="s">
        <v>48</v>
      </c>
      <c r="AT20" s="58" t="s">
        <v>48</v>
      </c>
      <c r="AU20" s="58" t="s">
        <v>48</v>
      </c>
      <c r="AV20" s="58" t="s">
        <v>48</v>
      </c>
      <c r="AW20" s="58" t="s">
        <v>48</v>
      </c>
      <c r="AX20" s="58" t="s">
        <v>48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s="3" customFormat="1" ht="24.95" customHeight="1" x14ac:dyDescent="0.3">
      <c r="A21" s="57" t="s">
        <v>52</v>
      </c>
      <c r="B21" s="58" t="s">
        <v>48</v>
      </c>
      <c r="C21" s="58" t="s">
        <v>48</v>
      </c>
      <c r="D21" s="58" t="s">
        <v>48</v>
      </c>
      <c r="E21" s="58" t="s">
        <v>48</v>
      </c>
      <c r="F21" s="58" t="s">
        <v>48</v>
      </c>
      <c r="G21" s="58" t="s">
        <v>48</v>
      </c>
      <c r="H21" s="56">
        <v>0.41</v>
      </c>
      <c r="I21" s="56">
        <v>0.35</v>
      </c>
      <c r="J21" s="56">
        <v>0.32</v>
      </c>
      <c r="K21" s="56">
        <v>0.31</v>
      </c>
      <c r="L21" s="56">
        <v>0.25</v>
      </c>
      <c r="M21" s="56">
        <v>0.21</v>
      </c>
      <c r="N21" s="56">
        <v>0.19</v>
      </c>
      <c r="O21" s="56">
        <v>0.2</v>
      </c>
      <c r="P21" s="56">
        <v>0.17</v>
      </c>
      <c r="Q21" s="56">
        <v>0.15</v>
      </c>
      <c r="R21" s="56">
        <v>0.12</v>
      </c>
      <c r="S21" s="56">
        <v>0.09</v>
      </c>
      <c r="T21" s="56">
        <v>0.04</v>
      </c>
      <c r="U21" s="56">
        <v>0.03</v>
      </c>
      <c r="V21" s="56">
        <v>0.02</v>
      </c>
      <c r="W21" s="56">
        <v>0.03</v>
      </c>
      <c r="X21" s="56">
        <v>0.03</v>
      </c>
      <c r="Y21" s="58">
        <v>0.03</v>
      </c>
      <c r="Z21" s="58" t="s">
        <v>48</v>
      </c>
      <c r="AA21" s="58" t="s">
        <v>48</v>
      </c>
      <c r="AB21" s="58" t="s">
        <v>48</v>
      </c>
      <c r="AC21" s="58" t="s">
        <v>48</v>
      </c>
      <c r="AD21" s="58" t="s">
        <v>48</v>
      </c>
      <c r="AE21" s="58" t="s">
        <v>48</v>
      </c>
      <c r="AF21" s="58" t="s">
        <v>48</v>
      </c>
      <c r="AG21" s="58" t="s">
        <v>48</v>
      </c>
      <c r="AH21" s="58" t="s">
        <v>48</v>
      </c>
      <c r="AI21" s="58" t="s">
        <v>48</v>
      </c>
      <c r="AJ21" s="58" t="s">
        <v>48</v>
      </c>
      <c r="AK21" s="58" t="s">
        <v>48</v>
      </c>
      <c r="AL21" s="58" t="s">
        <v>48</v>
      </c>
      <c r="AM21" s="58" t="s">
        <v>48</v>
      </c>
      <c r="AN21" s="58" t="s">
        <v>48</v>
      </c>
      <c r="AO21" s="58" t="s">
        <v>48</v>
      </c>
      <c r="AP21" s="58" t="s">
        <v>48</v>
      </c>
      <c r="AQ21" s="58" t="s">
        <v>48</v>
      </c>
      <c r="AR21" s="58" t="s">
        <v>48</v>
      </c>
      <c r="AS21" s="58" t="s">
        <v>48</v>
      </c>
      <c r="AT21" s="58" t="s">
        <v>48</v>
      </c>
      <c r="AU21" s="58" t="s">
        <v>48</v>
      </c>
      <c r="AV21" s="58" t="s">
        <v>48</v>
      </c>
      <c r="AW21" s="58" t="s">
        <v>48</v>
      </c>
      <c r="AX21" s="58" t="s">
        <v>48</v>
      </c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</row>
    <row r="22" spans="1:95" s="7" customFormat="1" ht="24.95" customHeight="1" x14ac:dyDescent="0.2">
      <c r="A22" s="61" t="s">
        <v>66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 s="7" customFormat="1" ht="24.95" customHeight="1" x14ac:dyDescent="0.3">
      <c r="A23" s="55" t="s">
        <v>56</v>
      </c>
      <c r="B23" s="68">
        <v>17.5</v>
      </c>
      <c r="C23" s="69">
        <v>21.26</v>
      </c>
      <c r="D23" s="69">
        <v>23.26</v>
      </c>
      <c r="E23" s="69">
        <v>24.32</v>
      </c>
      <c r="F23" s="69">
        <v>29.2</v>
      </c>
      <c r="G23" s="69">
        <v>34.5</v>
      </c>
      <c r="H23" s="69">
        <f t="shared" ref="H23:AO23" si="5">SUM(H24,H25)</f>
        <v>41.89</v>
      </c>
      <c r="I23" s="69">
        <f t="shared" si="5"/>
        <v>46.94</v>
      </c>
      <c r="J23" s="69">
        <f t="shared" si="5"/>
        <v>47.31</v>
      </c>
      <c r="K23" s="69">
        <f t="shared" si="5"/>
        <v>45.71</v>
      </c>
      <c r="L23" s="69">
        <f t="shared" si="5"/>
        <v>54.97</v>
      </c>
      <c r="M23" s="69">
        <f t="shared" si="5"/>
        <v>54.27</v>
      </c>
      <c r="N23" s="69">
        <f t="shared" si="5"/>
        <v>57.370000000000005</v>
      </c>
      <c r="O23" s="69">
        <f t="shared" si="5"/>
        <v>57.4</v>
      </c>
      <c r="P23" s="69">
        <f t="shared" si="5"/>
        <v>57.160000000000004</v>
      </c>
      <c r="Q23" s="69">
        <f t="shared" si="5"/>
        <v>58.129999999999995</v>
      </c>
      <c r="R23" s="69">
        <f t="shared" si="5"/>
        <v>57.04</v>
      </c>
      <c r="S23" s="69">
        <f t="shared" si="5"/>
        <v>47.04</v>
      </c>
      <c r="T23" s="69">
        <f t="shared" si="5"/>
        <v>41.059999999999995</v>
      </c>
      <c r="U23" s="69">
        <f t="shared" si="5"/>
        <v>41.940000000000005</v>
      </c>
      <c r="V23" s="69">
        <f t="shared" si="5"/>
        <v>40.379999999999995</v>
      </c>
      <c r="W23" s="69">
        <f t="shared" si="5"/>
        <v>20.59</v>
      </c>
      <c r="X23" s="69">
        <f t="shared" si="5"/>
        <v>20.419999999999998</v>
      </c>
      <c r="Y23" s="69">
        <f t="shared" si="5"/>
        <v>19.3</v>
      </c>
      <c r="Z23" s="69">
        <f t="shared" si="5"/>
        <v>6.41</v>
      </c>
      <c r="AA23" s="69">
        <f t="shared" si="5"/>
        <v>5.12</v>
      </c>
      <c r="AB23" s="69">
        <f t="shared" si="5"/>
        <v>3.92</v>
      </c>
      <c r="AC23" s="69">
        <f t="shared" si="5"/>
        <v>16.5</v>
      </c>
      <c r="AD23" s="69">
        <f t="shared" si="5"/>
        <v>17.3</v>
      </c>
      <c r="AE23" s="69">
        <f t="shared" si="5"/>
        <v>15.99</v>
      </c>
      <c r="AF23" s="69">
        <f t="shared" si="5"/>
        <v>15.2</v>
      </c>
      <c r="AG23" s="69">
        <f t="shared" si="5"/>
        <v>14.9</v>
      </c>
      <c r="AH23" s="69">
        <f t="shared" si="5"/>
        <v>12.8</v>
      </c>
      <c r="AI23" s="69">
        <f t="shared" si="5"/>
        <v>13.8</v>
      </c>
      <c r="AJ23" s="69">
        <f t="shared" si="5"/>
        <v>11.2</v>
      </c>
      <c r="AK23" s="69">
        <f t="shared" si="5"/>
        <v>14.2</v>
      </c>
      <c r="AL23" s="69">
        <f t="shared" si="5"/>
        <v>16.2</v>
      </c>
      <c r="AM23" s="69">
        <f t="shared" si="5"/>
        <v>19.8</v>
      </c>
      <c r="AN23" s="70">
        <f t="shared" si="5"/>
        <v>21.400000000000002</v>
      </c>
      <c r="AO23" s="70">
        <f t="shared" si="5"/>
        <v>22.5</v>
      </c>
      <c r="AP23" s="70">
        <v>24.2</v>
      </c>
      <c r="AQ23" s="70">
        <v>24</v>
      </c>
      <c r="AR23" s="70">
        <v>23.5</v>
      </c>
      <c r="AS23" s="70">
        <v>23.8</v>
      </c>
      <c r="AT23" s="70">
        <v>26.9</v>
      </c>
      <c r="AU23" s="70">
        <v>37.5</v>
      </c>
      <c r="AV23" s="70">
        <v>39.200000000000003</v>
      </c>
      <c r="AW23" s="75">
        <v>38.1</v>
      </c>
      <c r="AX23" s="79" t="s">
        <v>48</v>
      </c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</row>
    <row r="24" spans="1:95" s="3" customFormat="1" ht="24.95" customHeight="1" x14ac:dyDescent="0.3">
      <c r="A24" s="57" t="s">
        <v>51</v>
      </c>
      <c r="B24" s="62" t="s">
        <v>48</v>
      </c>
      <c r="C24" s="63" t="s">
        <v>48</v>
      </c>
      <c r="D24" s="63" t="s">
        <v>48</v>
      </c>
      <c r="E24" s="63" t="s">
        <v>48</v>
      </c>
      <c r="F24" s="63" t="s">
        <v>48</v>
      </c>
      <c r="G24" s="63" t="s">
        <v>48</v>
      </c>
      <c r="H24" s="56">
        <v>40.630000000000003</v>
      </c>
      <c r="I24" s="56">
        <v>45.41</v>
      </c>
      <c r="J24" s="56">
        <v>45.81</v>
      </c>
      <c r="K24" s="56">
        <v>44.42</v>
      </c>
      <c r="L24" s="56">
        <v>53.5</v>
      </c>
      <c r="M24" s="56">
        <v>52.82</v>
      </c>
      <c r="N24" s="56">
        <v>55.56</v>
      </c>
      <c r="O24" s="56">
        <v>55.65</v>
      </c>
      <c r="P24" s="56">
        <v>55.45</v>
      </c>
      <c r="Q24" s="56">
        <v>56.47</v>
      </c>
      <c r="R24" s="56">
        <v>55.28</v>
      </c>
      <c r="S24" s="56">
        <v>45.28</v>
      </c>
      <c r="T24" s="56">
        <v>39.76</v>
      </c>
      <c r="U24" s="56">
        <v>40.74</v>
      </c>
      <c r="V24" s="56">
        <v>39.15</v>
      </c>
      <c r="W24" s="56">
        <v>20.14</v>
      </c>
      <c r="X24" s="56">
        <v>19.97</v>
      </c>
      <c r="Y24" s="56">
        <v>18.95</v>
      </c>
      <c r="Z24" s="56">
        <v>6.24</v>
      </c>
      <c r="AA24" s="56">
        <v>4.96</v>
      </c>
      <c r="AB24" s="56">
        <v>3.79</v>
      </c>
      <c r="AC24" s="56">
        <v>15.29</v>
      </c>
      <c r="AD24" s="56">
        <v>15.3</v>
      </c>
      <c r="AE24" s="56">
        <v>13.47</v>
      </c>
      <c r="AF24" s="56">
        <v>13.1</v>
      </c>
      <c r="AG24" s="56">
        <v>12.8</v>
      </c>
      <c r="AH24" s="56">
        <v>11.5</v>
      </c>
      <c r="AI24" s="56">
        <v>12</v>
      </c>
      <c r="AJ24" s="56">
        <v>10.7</v>
      </c>
      <c r="AK24" s="56">
        <v>13.5</v>
      </c>
      <c r="AL24" s="56">
        <v>15.5</v>
      </c>
      <c r="AM24" s="56">
        <v>18.8</v>
      </c>
      <c r="AN24" s="56">
        <v>20.100000000000001</v>
      </c>
      <c r="AO24" s="56">
        <v>21</v>
      </c>
      <c r="AP24" s="56">
        <f>0.93333*AP23</f>
        <v>22.586586</v>
      </c>
      <c r="AQ24" s="56">
        <f t="shared" ref="AQ24:AV24" si="6">0.93333*AQ23</f>
        <v>22.399920000000002</v>
      </c>
      <c r="AR24" s="56">
        <f t="shared" si="6"/>
        <v>21.933254999999999</v>
      </c>
      <c r="AS24" s="56">
        <f t="shared" si="6"/>
        <v>22.213253999999999</v>
      </c>
      <c r="AT24" s="56">
        <f t="shared" si="6"/>
        <v>25.106576999999998</v>
      </c>
      <c r="AU24" s="56">
        <f t="shared" si="6"/>
        <v>34.999875000000003</v>
      </c>
      <c r="AV24" s="56">
        <f t="shared" si="6"/>
        <v>36.586536000000002</v>
      </c>
      <c r="AW24" s="56">
        <f t="shared" ref="AW24" si="7">0.93333*AW23</f>
        <v>35.559873000000003</v>
      </c>
      <c r="AX24" s="79" t="s">
        <v>48</v>
      </c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</row>
    <row r="25" spans="1:95" s="3" customFormat="1" ht="24.95" customHeight="1" thickBot="1" x14ac:dyDescent="0.35">
      <c r="A25" s="64" t="s">
        <v>52</v>
      </c>
      <c r="B25" s="65" t="s">
        <v>48</v>
      </c>
      <c r="C25" s="66" t="s">
        <v>48</v>
      </c>
      <c r="D25" s="66" t="s">
        <v>48</v>
      </c>
      <c r="E25" s="66" t="s">
        <v>48</v>
      </c>
      <c r="F25" s="66" t="s">
        <v>48</v>
      </c>
      <c r="G25" s="66" t="s">
        <v>48</v>
      </c>
      <c r="H25" s="67">
        <v>1.26</v>
      </c>
      <c r="I25" s="67">
        <v>1.53</v>
      </c>
      <c r="J25" s="67">
        <v>1.5</v>
      </c>
      <c r="K25" s="67">
        <v>1.29</v>
      </c>
      <c r="L25" s="67">
        <v>1.47</v>
      </c>
      <c r="M25" s="67">
        <v>1.45</v>
      </c>
      <c r="N25" s="67">
        <v>1.81</v>
      </c>
      <c r="O25" s="67">
        <v>1.75</v>
      </c>
      <c r="P25" s="67">
        <v>1.71</v>
      </c>
      <c r="Q25" s="67">
        <v>1.66</v>
      </c>
      <c r="R25" s="67">
        <v>1.76</v>
      </c>
      <c r="S25" s="67">
        <v>1.76</v>
      </c>
      <c r="T25" s="67">
        <v>1.3</v>
      </c>
      <c r="U25" s="67">
        <v>1.2</v>
      </c>
      <c r="V25" s="67">
        <v>1.23</v>
      </c>
      <c r="W25" s="67">
        <v>0.45</v>
      </c>
      <c r="X25" s="67">
        <v>0.45</v>
      </c>
      <c r="Y25" s="67">
        <v>0.35</v>
      </c>
      <c r="Z25" s="67">
        <v>0.17</v>
      </c>
      <c r="AA25" s="67">
        <v>0.16</v>
      </c>
      <c r="AB25" s="67">
        <v>0.13</v>
      </c>
      <c r="AC25" s="67">
        <v>1.21</v>
      </c>
      <c r="AD25" s="67">
        <v>2</v>
      </c>
      <c r="AE25" s="67">
        <v>2.52</v>
      </c>
      <c r="AF25" s="67">
        <v>2.1</v>
      </c>
      <c r="AG25" s="67">
        <v>2.1</v>
      </c>
      <c r="AH25" s="67">
        <v>1.3</v>
      </c>
      <c r="AI25" s="67">
        <v>1.8</v>
      </c>
      <c r="AJ25" s="67">
        <v>0.5</v>
      </c>
      <c r="AK25" s="67">
        <v>0.7</v>
      </c>
      <c r="AL25" s="67">
        <v>0.7</v>
      </c>
      <c r="AM25" s="67">
        <v>1</v>
      </c>
      <c r="AN25" s="67">
        <v>1.3</v>
      </c>
      <c r="AO25" s="67">
        <v>1.5</v>
      </c>
      <c r="AP25" s="67">
        <f>0.06667*AP23</f>
        <v>1.6134139999999997</v>
      </c>
      <c r="AQ25" s="67">
        <f t="shared" ref="AQ25:AV25" si="8">0.06667*AQ23</f>
        <v>1.6000799999999997</v>
      </c>
      <c r="AR25" s="67">
        <f t="shared" si="8"/>
        <v>1.5667449999999998</v>
      </c>
      <c r="AS25" s="67">
        <f t="shared" si="8"/>
        <v>1.586746</v>
      </c>
      <c r="AT25" s="67">
        <f t="shared" si="8"/>
        <v>1.7934229999999998</v>
      </c>
      <c r="AU25" s="67">
        <f t="shared" si="8"/>
        <v>2.5001249999999997</v>
      </c>
      <c r="AV25" s="67">
        <f t="shared" si="8"/>
        <v>2.613464</v>
      </c>
      <c r="AW25" s="67">
        <f t="shared" ref="AW25" si="9">0.06667*AW23</f>
        <v>2.540127</v>
      </c>
      <c r="AX25" s="80" t="s">
        <v>48</v>
      </c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</row>
    <row r="26" spans="1:95" s="3" customFormat="1" ht="24.95" customHeight="1" x14ac:dyDescent="0.3">
      <c r="A26" s="61" t="s">
        <v>57</v>
      </c>
      <c r="B26" s="68">
        <f>SUM(B12,B15,B19,B23)</f>
        <v>8552.74</v>
      </c>
      <c r="C26" s="69">
        <f t="shared" ref="C26:G26" si="10">SUM(C12,C15,C19,C23)</f>
        <v>9717.0500000000011</v>
      </c>
      <c r="D26" s="69">
        <f t="shared" si="10"/>
        <v>10913.6</v>
      </c>
      <c r="E26" s="69">
        <f t="shared" si="10"/>
        <v>11437.97</v>
      </c>
      <c r="F26" s="69">
        <f t="shared" si="10"/>
        <v>13975.37</v>
      </c>
      <c r="G26" s="69">
        <f t="shared" si="10"/>
        <v>15918.65</v>
      </c>
      <c r="H26" s="69">
        <f t="shared" ref="H26:AO26" si="11">SUM(H27,H28)</f>
        <v>17809.98</v>
      </c>
      <c r="I26" s="69">
        <f t="shared" si="11"/>
        <v>19509.11</v>
      </c>
      <c r="J26" s="69">
        <f t="shared" si="11"/>
        <v>20535.949999999997</v>
      </c>
      <c r="K26" s="69">
        <f t="shared" si="11"/>
        <v>21970.629999999997</v>
      </c>
      <c r="L26" s="69">
        <f t="shared" si="11"/>
        <v>23711.5</v>
      </c>
      <c r="M26" s="69">
        <f t="shared" si="11"/>
        <v>24592.879999999997</v>
      </c>
      <c r="N26" s="69">
        <f t="shared" si="11"/>
        <v>25755.749999999996</v>
      </c>
      <c r="O26" s="69">
        <f t="shared" si="11"/>
        <v>26370.43</v>
      </c>
      <c r="P26" s="69">
        <f t="shared" si="11"/>
        <v>27544.58</v>
      </c>
      <c r="Q26" s="69">
        <f t="shared" si="11"/>
        <v>28408.54</v>
      </c>
      <c r="R26" s="69">
        <f t="shared" si="11"/>
        <v>29091.07</v>
      </c>
      <c r="S26" s="69">
        <f t="shared" si="11"/>
        <v>29905.129999999997</v>
      </c>
      <c r="T26" s="69">
        <f t="shared" si="11"/>
        <v>31095.17</v>
      </c>
      <c r="U26" s="69">
        <f t="shared" si="11"/>
        <v>33630.410000000003</v>
      </c>
      <c r="V26" s="69">
        <f t="shared" si="11"/>
        <v>36539.58</v>
      </c>
      <c r="W26" s="69">
        <f t="shared" si="11"/>
        <v>38614.480000000003</v>
      </c>
      <c r="X26" s="69">
        <f t="shared" si="11"/>
        <v>40200.93</v>
      </c>
      <c r="Y26" s="69">
        <f t="shared" si="11"/>
        <v>40699.630000000005</v>
      </c>
      <c r="Z26" s="69">
        <f t="shared" si="11"/>
        <v>41752.36</v>
      </c>
      <c r="AA26" s="69">
        <f t="shared" si="11"/>
        <v>42924.7</v>
      </c>
      <c r="AB26" s="69">
        <f t="shared" si="11"/>
        <v>44290.79</v>
      </c>
      <c r="AC26" s="69">
        <f t="shared" si="11"/>
        <v>45846.1</v>
      </c>
      <c r="AD26" s="69">
        <f t="shared" si="11"/>
        <v>47990.01</v>
      </c>
      <c r="AE26" s="69">
        <f t="shared" si="11"/>
        <v>50624.08</v>
      </c>
      <c r="AF26" s="69">
        <f t="shared" si="11"/>
        <v>54132.299999999996</v>
      </c>
      <c r="AG26" s="69">
        <f t="shared" si="11"/>
        <v>57578.7</v>
      </c>
      <c r="AH26" s="69">
        <f t="shared" si="11"/>
        <v>59201.2</v>
      </c>
      <c r="AI26" s="69">
        <f t="shared" si="11"/>
        <v>59931.8</v>
      </c>
      <c r="AJ26" s="69">
        <f t="shared" si="11"/>
        <v>62094.499999999985</v>
      </c>
      <c r="AK26" s="69">
        <f t="shared" si="11"/>
        <v>64600.5</v>
      </c>
      <c r="AL26" s="69">
        <f t="shared" si="11"/>
        <v>67735.7</v>
      </c>
      <c r="AM26" s="69">
        <f t="shared" si="11"/>
        <v>72936.7</v>
      </c>
      <c r="AN26" s="69">
        <f t="shared" si="11"/>
        <v>76771.3</v>
      </c>
      <c r="AO26" s="69">
        <f t="shared" si="11"/>
        <v>76237.700000000012</v>
      </c>
      <c r="AP26" s="69">
        <f>SUM(AP12,AP15,AP19,AP23)</f>
        <v>77324.039999999994</v>
      </c>
      <c r="AQ26" s="69">
        <f t="shared" ref="AQ26:AV26" si="12">SUM(AQ12,AQ15,AQ19,AQ23)</f>
        <v>81029.929999999993</v>
      </c>
      <c r="AR26" s="69">
        <f t="shared" si="12"/>
        <v>84241.709999999992</v>
      </c>
      <c r="AS26" s="69">
        <f t="shared" si="12"/>
        <v>85621.33</v>
      </c>
      <c r="AT26" s="69">
        <f t="shared" si="12"/>
        <v>86643.75</v>
      </c>
      <c r="AU26" s="69">
        <f t="shared" si="12"/>
        <v>87839.040000000008</v>
      </c>
      <c r="AV26" s="69">
        <f t="shared" si="12"/>
        <v>89758.48</v>
      </c>
      <c r="AW26" s="69">
        <f t="shared" ref="AW26" si="13">SUM(AW12,AW15,AW19,AW23)</f>
        <v>93233.219000000012</v>
      </c>
      <c r="AX26" s="78">
        <f>AX12+AX15</f>
        <v>96854.834000000003</v>
      </c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</row>
    <row r="27" spans="1:95" s="3" customFormat="1" ht="24.95" customHeight="1" x14ac:dyDescent="0.3">
      <c r="A27" s="57" t="s">
        <v>51</v>
      </c>
      <c r="B27" s="62" t="s">
        <v>48</v>
      </c>
      <c r="C27" s="58" t="s">
        <v>48</v>
      </c>
      <c r="D27" s="58" t="s">
        <v>48</v>
      </c>
      <c r="E27" s="58" t="s">
        <v>48</v>
      </c>
      <c r="F27" s="58" t="s">
        <v>48</v>
      </c>
      <c r="G27" s="58" t="s">
        <v>48</v>
      </c>
      <c r="H27" s="56">
        <f t="shared" ref="H27" si="14">SUM(H13,H16,H20,H24)</f>
        <v>14014.71</v>
      </c>
      <c r="I27" s="56">
        <f t="shared" ref="I27:AO27" si="15">SUM(I13,I16,I20,I24)</f>
        <v>15324.230000000001</v>
      </c>
      <c r="J27" s="56">
        <f t="shared" si="15"/>
        <v>16035.689999999999</v>
      </c>
      <c r="K27" s="56">
        <f t="shared" si="15"/>
        <v>17123.96</v>
      </c>
      <c r="L27" s="56">
        <f t="shared" si="15"/>
        <v>18429.489999999998</v>
      </c>
      <c r="M27" s="56">
        <f t="shared" si="15"/>
        <v>18984.689999999999</v>
      </c>
      <c r="N27" s="56">
        <f t="shared" si="15"/>
        <v>19767.519999999997</v>
      </c>
      <c r="O27" s="56">
        <f t="shared" si="15"/>
        <v>20060.150000000001</v>
      </c>
      <c r="P27" s="56">
        <f t="shared" si="15"/>
        <v>20888.7</v>
      </c>
      <c r="Q27" s="56">
        <f t="shared" si="15"/>
        <v>21478.100000000002</v>
      </c>
      <c r="R27" s="56">
        <f t="shared" si="15"/>
        <v>21865.64</v>
      </c>
      <c r="S27" s="56">
        <f t="shared" si="15"/>
        <v>22324.839999999997</v>
      </c>
      <c r="T27" s="56">
        <f t="shared" si="15"/>
        <v>23087.94</v>
      </c>
      <c r="U27" s="56">
        <f t="shared" si="15"/>
        <v>24822.59</v>
      </c>
      <c r="V27" s="56">
        <f t="shared" si="15"/>
        <v>26750.25</v>
      </c>
      <c r="W27" s="56">
        <f t="shared" si="15"/>
        <v>27999.43</v>
      </c>
      <c r="X27" s="56">
        <f t="shared" si="15"/>
        <v>29003.95</v>
      </c>
      <c r="Y27" s="56">
        <f t="shared" si="15"/>
        <v>29130.890000000003</v>
      </c>
      <c r="Z27" s="56">
        <f t="shared" si="15"/>
        <v>29793.74</v>
      </c>
      <c r="AA27" s="56">
        <f t="shared" si="15"/>
        <v>30494.68</v>
      </c>
      <c r="AB27" s="56">
        <f t="shared" si="15"/>
        <v>31275.660000000003</v>
      </c>
      <c r="AC27" s="56">
        <f t="shared" si="15"/>
        <v>32255.040000000001</v>
      </c>
      <c r="AD27" s="56">
        <f t="shared" si="15"/>
        <v>33593.160000000003</v>
      </c>
      <c r="AE27" s="56">
        <f t="shared" si="15"/>
        <v>35240.93</v>
      </c>
      <c r="AF27" s="56">
        <f t="shared" si="15"/>
        <v>37460.799999999996</v>
      </c>
      <c r="AG27" s="56">
        <f t="shared" si="15"/>
        <v>39491.480000000003</v>
      </c>
      <c r="AH27" s="56">
        <f t="shared" si="15"/>
        <v>40270.67</v>
      </c>
      <c r="AI27" s="56">
        <f t="shared" si="15"/>
        <v>40443.07</v>
      </c>
      <c r="AJ27" s="56">
        <f t="shared" si="15"/>
        <v>41652.099999999991</v>
      </c>
      <c r="AK27" s="56">
        <f t="shared" si="15"/>
        <v>42980</v>
      </c>
      <c r="AL27" s="56">
        <f t="shared" si="15"/>
        <v>44821</v>
      </c>
      <c r="AM27" s="56">
        <f t="shared" si="15"/>
        <v>47841.5</v>
      </c>
      <c r="AN27" s="56">
        <f t="shared" si="15"/>
        <v>49835</v>
      </c>
      <c r="AO27" s="56">
        <f t="shared" si="15"/>
        <v>48712.130000000005</v>
      </c>
      <c r="AP27" s="56">
        <f t="shared" ref="AP27:AV27" si="16">SUM(AP13,AP16,AP20,AP24)</f>
        <v>49183.916585999999</v>
      </c>
      <c r="AQ27" s="56">
        <f t="shared" si="16"/>
        <v>51399.139920000009</v>
      </c>
      <c r="AR27" s="56">
        <f t="shared" si="16"/>
        <v>52950.243255000001</v>
      </c>
      <c r="AS27" s="56">
        <f t="shared" si="16"/>
        <v>53425.363254000011</v>
      </c>
      <c r="AT27" s="56">
        <f t="shared" si="16"/>
        <v>54023.696577000002</v>
      </c>
      <c r="AU27" s="56">
        <f t="shared" si="16"/>
        <v>54434.659875000005</v>
      </c>
      <c r="AV27" s="56">
        <f t="shared" si="16"/>
        <v>55432.826536000008</v>
      </c>
      <c r="AW27" s="56">
        <f t="shared" ref="AW27:AX27" si="17">SUM(AW13,AW16,AW20,AW24)</f>
        <v>57529.606872999997</v>
      </c>
      <c r="AX27" s="56">
        <f t="shared" si="17"/>
        <v>59638.896999999997</v>
      </c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</row>
    <row r="28" spans="1:95" s="3" customFormat="1" ht="24.95" customHeight="1" x14ac:dyDescent="0.3">
      <c r="A28" s="57" t="s">
        <v>52</v>
      </c>
      <c r="B28" s="62" t="s">
        <v>48</v>
      </c>
      <c r="C28" s="58" t="s">
        <v>48</v>
      </c>
      <c r="D28" s="58" t="s">
        <v>48</v>
      </c>
      <c r="E28" s="58" t="s">
        <v>48</v>
      </c>
      <c r="F28" s="58" t="s">
        <v>48</v>
      </c>
      <c r="G28" s="58" t="s">
        <v>48</v>
      </c>
      <c r="H28" s="56">
        <f t="shared" ref="H28" si="18">SUM(H14,H17,H21,H25)</f>
        <v>3795.27</v>
      </c>
      <c r="I28" s="56">
        <f t="shared" ref="I28:AO28" si="19">SUM(I14,I17,I21,I25)</f>
        <v>4184.88</v>
      </c>
      <c r="J28" s="56">
        <f t="shared" si="19"/>
        <v>4500.26</v>
      </c>
      <c r="K28" s="56">
        <f t="shared" si="19"/>
        <v>4846.67</v>
      </c>
      <c r="L28" s="56">
        <f t="shared" si="19"/>
        <v>5282.01</v>
      </c>
      <c r="M28" s="56">
        <f t="shared" si="19"/>
        <v>5608.19</v>
      </c>
      <c r="N28" s="56">
        <f t="shared" si="19"/>
        <v>5988.23</v>
      </c>
      <c r="O28" s="56">
        <f t="shared" si="19"/>
        <v>6310.28</v>
      </c>
      <c r="P28" s="56">
        <f t="shared" si="19"/>
        <v>6655.88</v>
      </c>
      <c r="Q28" s="56">
        <f t="shared" si="19"/>
        <v>6930.44</v>
      </c>
      <c r="R28" s="56">
        <f t="shared" si="19"/>
        <v>7225.43</v>
      </c>
      <c r="S28" s="56">
        <f t="shared" si="19"/>
        <v>7580.29</v>
      </c>
      <c r="T28" s="56">
        <f t="shared" si="19"/>
        <v>8007.23</v>
      </c>
      <c r="U28" s="56">
        <f t="shared" si="19"/>
        <v>8807.8200000000015</v>
      </c>
      <c r="V28" s="56">
        <f t="shared" si="19"/>
        <v>9789.33</v>
      </c>
      <c r="W28" s="56">
        <f t="shared" si="19"/>
        <v>10615.050000000001</v>
      </c>
      <c r="X28" s="56">
        <f t="shared" si="19"/>
        <v>11196.980000000001</v>
      </c>
      <c r="Y28" s="56">
        <f t="shared" si="19"/>
        <v>11568.740000000002</v>
      </c>
      <c r="Z28" s="56">
        <f t="shared" si="19"/>
        <v>11958.619999999999</v>
      </c>
      <c r="AA28" s="56">
        <f t="shared" si="19"/>
        <v>12430.02</v>
      </c>
      <c r="AB28" s="56">
        <f t="shared" si="19"/>
        <v>13015.13</v>
      </c>
      <c r="AC28" s="56">
        <f t="shared" si="19"/>
        <v>13591.06</v>
      </c>
      <c r="AD28" s="56">
        <f t="shared" si="19"/>
        <v>14396.85</v>
      </c>
      <c r="AE28" s="56">
        <f t="shared" si="19"/>
        <v>15383.150000000001</v>
      </c>
      <c r="AF28" s="56">
        <f t="shared" si="19"/>
        <v>16671.5</v>
      </c>
      <c r="AG28" s="56">
        <f t="shared" si="19"/>
        <v>18087.219999999998</v>
      </c>
      <c r="AH28" s="56">
        <f t="shared" si="19"/>
        <v>18930.53</v>
      </c>
      <c r="AI28" s="56">
        <f t="shared" si="19"/>
        <v>19488.73</v>
      </c>
      <c r="AJ28" s="56">
        <f t="shared" si="19"/>
        <v>20442.399999999998</v>
      </c>
      <c r="AK28" s="56">
        <f t="shared" si="19"/>
        <v>21620.5</v>
      </c>
      <c r="AL28" s="56">
        <f t="shared" si="19"/>
        <v>22914.7</v>
      </c>
      <c r="AM28" s="56">
        <f t="shared" si="19"/>
        <v>25095.199999999997</v>
      </c>
      <c r="AN28" s="56">
        <f t="shared" si="19"/>
        <v>26936.3</v>
      </c>
      <c r="AO28" s="56">
        <f t="shared" si="19"/>
        <v>27525.57</v>
      </c>
      <c r="AP28" s="56">
        <f t="shared" ref="AP28:AV28" si="20">SUM(AP14,AP17,AP21,AP25)</f>
        <v>28140.123414000002</v>
      </c>
      <c r="AQ28" s="56">
        <f t="shared" si="20"/>
        <v>29630.790080000002</v>
      </c>
      <c r="AR28" s="56">
        <f t="shared" si="20"/>
        <v>31291.466745000002</v>
      </c>
      <c r="AS28" s="56">
        <f t="shared" si="20"/>
        <v>32195.966745999998</v>
      </c>
      <c r="AT28" s="56">
        <f t="shared" si="20"/>
        <v>32620.053422999998</v>
      </c>
      <c r="AU28" s="56">
        <f t="shared" si="20"/>
        <v>33404.380125000003</v>
      </c>
      <c r="AV28" s="56">
        <f t="shared" si="20"/>
        <v>34325.653464000003</v>
      </c>
      <c r="AW28" s="56">
        <f t="shared" ref="AW28:AX28" si="21">SUM(AW14,AW17,AW21,AW25)</f>
        <v>35703.612127</v>
      </c>
      <c r="AX28" s="56">
        <f t="shared" si="21"/>
        <v>37215.936999999998</v>
      </c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1:95" s="3" customFormat="1" ht="20.100000000000001" customHeight="1" x14ac:dyDescent="0.3">
      <c r="A29" s="43"/>
      <c r="B29" s="23"/>
      <c r="C29" s="2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17"/>
      <c r="AO29" s="17"/>
      <c r="AP29" s="17"/>
      <c r="AQ29" s="17"/>
      <c r="AR29" s="17"/>
      <c r="AS29" s="17"/>
      <c r="AT29" s="17"/>
      <c r="AU29" s="17"/>
      <c r="AV29" s="17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</row>
    <row r="30" spans="1:95" s="3" customFormat="1" ht="20.100000000000001" customHeight="1" x14ac:dyDescent="0.3">
      <c r="A30" s="82" t="s">
        <v>67</v>
      </c>
      <c r="B30" s="23"/>
      <c r="C30" s="23"/>
      <c r="D30" s="44"/>
      <c r="E30" s="44"/>
      <c r="F30" s="20"/>
      <c r="G30" s="20"/>
      <c r="H30" s="2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5"/>
      <c r="AO30" s="25"/>
      <c r="AP30" s="25"/>
      <c r="AQ30" s="25"/>
      <c r="AR30" s="25"/>
      <c r="AS30" s="25"/>
      <c r="AT30" s="25"/>
      <c r="AU30" s="25"/>
      <c r="AV30" s="25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</row>
    <row r="31" spans="1:95" s="7" customFormat="1" ht="24.95" customHeight="1" x14ac:dyDescent="0.2">
      <c r="A31" s="45"/>
      <c r="B31" s="20"/>
      <c r="C31" s="20"/>
      <c r="D31" s="44"/>
      <c r="E31" s="4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</row>
    <row r="32" spans="1:95" s="7" customFormat="1" ht="24.95" customHeight="1" x14ac:dyDescent="0.2">
      <c r="A32" s="45"/>
      <c r="B32" s="20"/>
      <c r="C32" s="20"/>
      <c r="D32" s="44"/>
      <c r="E32" s="4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17"/>
      <c r="AO32" s="17"/>
      <c r="AP32" s="17"/>
      <c r="AQ32" s="17"/>
      <c r="AR32" s="17"/>
      <c r="AS32" s="17"/>
      <c r="AT32" s="17"/>
      <c r="AU32" s="17"/>
      <c r="AV32" s="17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</row>
    <row r="33" spans="1:95" s="7" customFormat="1" ht="24.95" customHeight="1" x14ac:dyDescent="0.2">
      <c r="A33" s="45"/>
      <c r="B33" s="20"/>
      <c r="C33" s="20"/>
      <c r="D33" s="44"/>
      <c r="E33" s="4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7"/>
      <c r="AO33" s="17"/>
      <c r="AP33" s="17"/>
      <c r="AQ33" s="17"/>
      <c r="AR33" s="17"/>
      <c r="AS33" s="17"/>
      <c r="AT33" s="17"/>
      <c r="AU33" s="17"/>
      <c r="AV33" s="17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</row>
    <row r="34" spans="1:95" s="7" customFormat="1" ht="24.95" customHeight="1" x14ac:dyDescent="0.2">
      <c r="A34" s="45"/>
      <c r="B34" s="20"/>
      <c r="C34" s="20"/>
      <c r="D34" s="44"/>
      <c r="E34" s="4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17"/>
      <c r="AO34" s="17"/>
      <c r="AP34" s="17"/>
      <c r="AQ34" s="17"/>
      <c r="AR34" s="17"/>
      <c r="AS34" s="17"/>
      <c r="AT34" s="17"/>
      <c r="AU34" s="17"/>
      <c r="AV34" s="17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</row>
    <row r="35" spans="1:95" s="5" customFormat="1" ht="30" customHeight="1" x14ac:dyDescent="0.2">
      <c r="A35" s="45"/>
      <c r="B35" s="20"/>
      <c r="C35" s="20"/>
      <c r="D35" s="44"/>
      <c r="E35" s="4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</row>
    <row r="36" spans="1:95" s="5" customFormat="1" ht="30" customHeight="1" x14ac:dyDescent="0.2">
      <c r="A36" s="46"/>
      <c r="B36" s="47"/>
      <c r="C36" s="20"/>
      <c r="D36" s="44"/>
      <c r="E36" s="4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</row>
    <row r="37" spans="1:95" s="6" customFormat="1" ht="20.100000000000001" customHeight="1" x14ac:dyDescent="0.3">
      <c r="A37" s="23"/>
      <c r="B37" s="48"/>
      <c r="C37" s="23"/>
      <c r="D37" s="44"/>
      <c r="E37" s="44"/>
      <c r="F37" s="20"/>
      <c r="G37" s="20"/>
      <c r="H37" s="2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8"/>
      <c r="AO37" s="28"/>
      <c r="AP37" s="28"/>
      <c r="AQ37" s="28"/>
      <c r="AR37" s="28"/>
      <c r="AS37" s="28"/>
      <c r="AT37" s="28"/>
      <c r="AU37" s="28"/>
      <c r="AV37" s="28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</row>
    <row r="38" spans="1:95" s="4" customFormat="1" ht="35.1" customHeight="1" x14ac:dyDescent="0.2">
      <c r="A38" s="46"/>
      <c r="B38" s="48"/>
      <c r="C38" s="20"/>
      <c r="D38" s="44"/>
      <c r="E38" s="44"/>
      <c r="F38" s="20"/>
      <c r="G38" s="20"/>
      <c r="H38" s="2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</row>
    <row r="39" spans="1:95" ht="35.1" customHeight="1" x14ac:dyDescent="0.25">
      <c r="A39" s="49"/>
      <c r="B39" s="48"/>
      <c r="C39" s="49"/>
      <c r="D39" s="44"/>
      <c r="E39" s="44"/>
      <c r="F39" s="50"/>
      <c r="G39" s="50"/>
      <c r="H39" s="50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32"/>
      <c r="AO39" s="32"/>
      <c r="AP39" s="32"/>
      <c r="AQ39" s="32"/>
      <c r="AR39" s="32"/>
      <c r="AS39" s="32"/>
      <c r="AT39" s="32"/>
      <c r="AU39" s="32"/>
      <c r="AV39" s="32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</row>
    <row r="40" spans="1:95" ht="60" customHeight="1" x14ac:dyDescent="0.25">
      <c r="A40" s="51"/>
      <c r="B40" s="48"/>
      <c r="C40" s="35"/>
      <c r="D40" s="44"/>
      <c r="E40" s="52"/>
      <c r="F40" s="49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</row>
    <row r="41" spans="1:95" s="7" customFormat="1" ht="24.95" customHeight="1" x14ac:dyDescent="0.2">
      <c r="A41" s="16"/>
      <c r="B41" s="29"/>
      <c r="C41" s="17"/>
      <c r="D41" s="26"/>
      <c r="E41" s="36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</row>
    <row r="42" spans="1:95" s="5" customFormat="1" ht="24.95" customHeight="1" x14ac:dyDescent="0.2">
      <c r="A42" s="19"/>
      <c r="B42" s="37"/>
      <c r="C42" s="20"/>
      <c r="D42" s="26"/>
      <c r="E42" s="36"/>
      <c r="F42" s="17"/>
      <c r="G42" s="18"/>
      <c r="H42" s="1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</row>
    <row r="43" spans="1:95" s="5" customFormat="1" ht="30" customHeight="1" x14ac:dyDescent="0.2">
      <c r="A43" s="22"/>
      <c r="B43" s="27"/>
      <c r="C43" s="20"/>
      <c r="D43" s="26"/>
      <c r="E43" s="36"/>
      <c r="F43" s="17"/>
      <c r="G43" s="18"/>
      <c r="H43" s="18"/>
      <c r="I43" s="18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</row>
    <row r="44" spans="1:95" s="6" customFormat="1" ht="20.100000000000001" customHeight="1" x14ac:dyDescent="0.3">
      <c r="A44" s="28"/>
      <c r="B44" s="29"/>
      <c r="C44" s="28"/>
      <c r="D44" s="26"/>
      <c r="E44" s="36"/>
      <c r="F44" s="17"/>
      <c r="G44" s="18"/>
      <c r="H44" s="18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</row>
    <row r="45" spans="1:95" s="4" customFormat="1" ht="35.1" customHeight="1" x14ac:dyDescent="0.2">
      <c r="A45" s="22"/>
      <c r="B45" s="29"/>
      <c r="C45" s="20"/>
      <c r="D45" s="26"/>
      <c r="E45" s="36"/>
      <c r="F45" s="17"/>
      <c r="G45" s="18"/>
      <c r="H45" s="18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</row>
    <row r="46" spans="1:95" s="4" customFormat="1" ht="20.100000000000001" customHeight="1" x14ac:dyDescent="0.2">
      <c r="A46" s="38"/>
      <c r="B46" s="37"/>
      <c r="C46" s="23"/>
      <c r="D46" s="26"/>
      <c r="E46" s="36"/>
      <c r="F46" s="33"/>
      <c r="G46" s="39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</row>
    <row r="47" spans="1:95" s="3" customFormat="1" ht="20.100000000000001" customHeight="1" x14ac:dyDescent="0.3">
      <c r="A47" s="40"/>
      <c r="B47" s="27"/>
      <c r="C47" s="40"/>
      <c r="D47" s="26"/>
      <c r="E47" s="36"/>
      <c r="F47" s="33"/>
      <c r="G47" s="3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</row>
    <row r="48" spans="1:95" s="3" customFormat="1" ht="20.100000000000001" customHeight="1" x14ac:dyDescent="0.3">
      <c r="A48" s="40"/>
      <c r="B48" s="29"/>
      <c r="C48" s="40"/>
      <c r="D48" s="26"/>
      <c r="E48" s="36"/>
      <c r="F48" s="33"/>
      <c r="G48" s="39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</row>
    <row r="49" spans="1:95" ht="20.100000000000001" customHeight="1" x14ac:dyDescent="0.25">
      <c r="A49" s="32"/>
      <c r="B49" s="29"/>
      <c r="C49" s="32"/>
      <c r="D49" s="26"/>
      <c r="E49" s="36"/>
      <c r="F49" s="33"/>
      <c r="G49" s="39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</row>
    <row r="50" spans="1:95" ht="20.100000000000001" customHeight="1" x14ac:dyDescent="0.25">
      <c r="A50" s="32"/>
      <c r="B50" s="37"/>
      <c r="C50" s="32"/>
      <c r="D50" s="26"/>
      <c r="E50" s="36"/>
      <c r="F50" s="33"/>
      <c r="G50" s="39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</row>
    <row r="51" spans="1:95" ht="20.100000000000001" customHeight="1" x14ac:dyDescent="0.25">
      <c r="A51" s="36"/>
      <c r="B51" s="36"/>
      <c r="C51" s="36"/>
      <c r="D51" s="36"/>
      <c r="E51" s="36"/>
      <c r="F51" s="33"/>
      <c r="G51" s="39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</row>
    <row r="52" spans="1:95" ht="20.100000000000001" customHeight="1" x14ac:dyDescent="0.25">
      <c r="A52" s="36"/>
      <c r="B52" s="36"/>
      <c r="C52" s="36"/>
      <c r="D52" s="36"/>
      <c r="E52" s="36"/>
      <c r="F52" s="33"/>
      <c r="G52" s="39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</row>
    <row r="53" spans="1:95" ht="20.100000000000001" customHeight="1" x14ac:dyDescent="0.25">
      <c r="A53" s="36"/>
      <c r="B53" s="36"/>
      <c r="C53" s="36"/>
      <c r="D53" s="36"/>
      <c r="E53" s="36"/>
      <c r="F53" s="33"/>
      <c r="G53" s="39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</row>
    <row r="54" spans="1:95" ht="20.100000000000001" customHeight="1" x14ac:dyDescent="0.25">
      <c r="A54" s="36"/>
      <c r="B54" s="36"/>
      <c r="C54" s="36"/>
      <c r="D54" s="36"/>
      <c r="E54" s="36"/>
      <c r="F54" s="33"/>
      <c r="G54" s="39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</row>
    <row r="55" spans="1:95" ht="20.100000000000001" customHeight="1" x14ac:dyDescent="0.25">
      <c r="A55" s="36"/>
      <c r="B55" s="36"/>
      <c r="C55" s="36"/>
      <c r="D55" s="36"/>
      <c r="E55" s="36"/>
      <c r="F55" s="33"/>
      <c r="G55" s="39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</row>
    <row r="56" spans="1:95" ht="20.100000000000001" customHeight="1" x14ac:dyDescent="0.25">
      <c r="A56" s="36"/>
      <c r="B56" s="36"/>
      <c r="C56" s="36"/>
      <c r="D56" s="36"/>
      <c r="E56" s="36"/>
      <c r="F56" s="33"/>
      <c r="G56" s="39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</row>
    <row r="57" spans="1:95" ht="20.100000000000001" customHeight="1" x14ac:dyDescent="0.25">
      <c r="A57" s="36"/>
      <c r="B57" s="36"/>
      <c r="C57" s="36"/>
      <c r="D57" s="36"/>
      <c r="E57" s="36"/>
      <c r="F57" s="33"/>
      <c r="G57" s="39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</row>
    <row r="58" spans="1:95" ht="20.100000000000001" customHeight="1" x14ac:dyDescent="0.25">
      <c r="A58" s="36"/>
      <c r="B58" s="36"/>
      <c r="C58" s="36"/>
      <c r="D58" s="36"/>
      <c r="E58" s="36"/>
      <c r="F58" s="33"/>
      <c r="G58" s="39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</row>
    <row r="59" spans="1:95" ht="20.100000000000001" customHeight="1" x14ac:dyDescent="0.25">
      <c r="A59" s="36"/>
      <c r="B59" s="36"/>
      <c r="C59" s="36"/>
      <c r="D59" s="36"/>
      <c r="E59" s="36"/>
      <c r="F59" s="33"/>
      <c r="G59" s="39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</row>
    <row r="60" spans="1:95" ht="20.100000000000001" customHeight="1" x14ac:dyDescent="0.25">
      <c r="A60" s="36"/>
      <c r="B60" s="36"/>
      <c r="C60" s="36"/>
      <c r="D60" s="36"/>
      <c r="E60" s="36"/>
      <c r="F60" s="33"/>
      <c r="G60" s="39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</row>
    <row r="61" spans="1:95" ht="20.100000000000001" customHeight="1" x14ac:dyDescent="0.25">
      <c r="A61" s="36"/>
      <c r="B61" s="36"/>
      <c r="C61" s="36"/>
      <c r="D61" s="36"/>
      <c r="E61" s="36"/>
      <c r="F61" s="33"/>
      <c r="G61" s="39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</row>
    <row r="62" spans="1:95" ht="20.100000000000001" customHeight="1" x14ac:dyDescent="0.25">
      <c r="A62" s="32"/>
      <c r="B62" s="32"/>
      <c r="C62" s="32"/>
      <c r="D62" s="26"/>
      <c r="E62" s="36"/>
      <c r="F62" s="33"/>
      <c r="G62" s="39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</row>
    <row r="63" spans="1:95" ht="20.100000000000001" customHeight="1" x14ac:dyDescent="0.25">
      <c r="A63" s="32"/>
      <c r="B63" s="32"/>
      <c r="C63" s="32"/>
      <c r="D63" s="26"/>
      <c r="E63" s="36"/>
      <c r="F63" s="33"/>
      <c r="G63" s="39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</row>
    <row r="64" spans="1:95" ht="20.100000000000001" customHeight="1" x14ac:dyDescent="0.25">
      <c r="A64" s="32"/>
      <c r="B64" s="32"/>
      <c r="C64" s="32"/>
      <c r="D64" s="26"/>
      <c r="E64" s="36"/>
      <c r="F64" s="33"/>
      <c r="G64" s="39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</row>
    <row r="65" spans="1:95" ht="20.100000000000001" customHeight="1" x14ac:dyDescent="0.25">
      <c r="A65" s="32"/>
      <c r="B65" s="32"/>
      <c r="C65" s="32"/>
      <c r="D65" s="26"/>
      <c r="E65" s="36"/>
      <c r="F65" s="33"/>
      <c r="G65" s="39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</row>
    <row r="66" spans="1:95" ht="20.100000000000001" customHeight="1" x14ac:dyDescent="0.25">
      <c r="A66" s="32"/>
      <c r="B66" s="32"/>
      <c r="C66" s="32"/>
      <c r="D66" s="32"/>
      <c r="E66" s="32"/>
      <c r="F66" s="33"/>
      <c r="G66" s="39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</row>
    <row r="67" spans="1:95" ht="20.100000000000001" customHeight="1" x14ac:dyDescent="0.25">
      <c r="A67" s="32"/>
      <c r="B67" s="32"/>
      <c r="C67" s="32"/>
      <c r="D67" s="32"/>
      <c r="E67" s="32"/>
      <c r="F67" s="33"/>
      <c r="G67" s="39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</row>
    <row r="68" spans="1:95" ht="20.100000000000001" customHeight="1" x14ac:dyDescent="0.25">
      <c r="A68" s="32"/>
      <c r="B68" s="34"/>
      <c r="C68" s="34"/>
      <c r="D68" s="34"/>
      <c r="E68" s="32"/>
      <c r="F68" s="33"/>
      <c r="G68" s="39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</row>
    <row r="69" spans="1:95" ht="20.100000000000001" customHeight="1" x14ac:dyDescent="0.25">
      <c r="A69" s="32"/>
      <c r="B69" s="34"/>
      <c r="C69" s="34"/>
      <c r="D69" s="34"/>
      <c r="E69" s="32"/>
      <c r="F69" s="33"/>
      <c r="G69" s="39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</row>
    <row r="70" spans="1:95" ht="20.100000000000001" customHeight="1" x14ac:dyDescent="0.25">
      <c r="A70" s="32"/>
      <c r="B70" s="34"/>
      <c r="C70" s="34"/>
      <c r="D70" s="34"/>
      <c r="E70" s="32"/>
      <c r="F70" s="33"/>
      <c r="G70" s="39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</row>
    <row r="71" spans="1:95" ht="20.100000000000001" customHeight="1" x14ac:dyDescent="0.25">
      <c r="A71" s="32"/>
      <c r="B71" s="34"/>
      <c r="C71" s="34"/>
      <c r="D71" s="34"/>
      <c r="E71" s="32"/>
      <c r="F71" s="33"/>
      <c r="G71" s="39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</row>
    <row r="72" spans="1:95" ht="20.100000000000001" customHeight="1" x14ac:dyDescent="0.25">
      <c r="A72" s="32"/>
      <c r="B72" s="34"/>
      <c r="C72" s="34"/>
      <c r="D72" s="34"/>
      <c r="E72" s="32"/>
      <c r="F72" s="33"/>
      <c r="G72" s="39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</row>
    <row r="73" spans="1:95" ht="20.100000000000001" customHeight="1" x14ac:dyDescent="0.25">
      <c r="A73" s="32"/>
      <c r="B73" s="34"/>
      <c r="C73" s="34"/>
      <c r="D73" s="34"/>
      <c r="E73" s="32"/>
      <c r="F73" s="33"/>
      <c r="G73" s="39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</row>
    <row r="74" spans="1:95" ht="20.100000000000001" customHeight="1" x14ac:dyDescent="0.25">
      <c r="A74" s="32"/>
      <c r="B74" s="34"/>
      <c r="C74" s="34"/>
      <c r="D74" s="34"/>
      <c r="E74" s="32"/>
      <c r="F74" s="33"/>
      <c r="G74" s="39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</row>
    <row r="75" spans="1:95" ht="20.100000000000001" customHeight="1" x14ac:dyDescent="0.25">
      <c r="A75" s="32"/>
      <c r="B75" s="34"/>
      <c r="C75" s="34"/>
      <c r="D75" s="34"/>
      <c r="E75" s="32"/>
      <c r="F75" s="33"/>
      <c r="G75" s="39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</row>
    <row r="76" spans="1:95" ht="20.100000000000001" customHeight="1" x14ac:dyDescent="0.25">
      <c r="A76" s="32"/>
      <c r="B76" s="34"/>
      <c r="C76" s="34"/>
      <c r="D76" s="34"/>
      <c r="E76" s="32"/>
      <c r="F76" s="33"/>
      <c r="G76" s="39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</row>
    <row r="77" spans="1:95" ht="20.100000000000001" customHeight="1" x14ac:dyDescent="0.25">
      <c r="A77" s="32"/>
      <c r="B77" s="34"/>
      <c r="C77" s="34"/>
      <c r="D77" s="34"/>
      <c r="E77" s="32"/>
      <c r="F77" s="33"/>
      <c r="G77" s="39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</row>
    <row r="78" spans="1:95" ht="20.100000000000001" customHeight="1" x14ac:dyDescent="0.25">
      <c r="A78" s="32"/>
      <c r="B78" s="34"/>
      <c r="C78" s="34"/>
      <c r="D78" s="34"/>
      <c r="E78" s="32"/>
      <c r="F78" s="33"/>
      <c r="G78" s="39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</row>
    <row r="79" spans="1:95" ht="20.100000000000001" customHeight="1" x14ac:dyDescent="0.25">
      <c r="A79" s="32"/>
      <c r="B79" s="34"/>
      <c r="C79" s="34"/>
      <c r="D79" s="34"/>
      <c r="E79" s="32"/>
      <c r="F79" s="33"/>
      <c r="G79" s="39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</row>
    <row r="80" spans="1:95" ht="20.100000000000001" customHeight="1" x14ac:dyDescent="0.25">
      <c r="A80" s="32"/>
      <c r="B80" s="34"/>
      <c r="C80" s="34"/>
      <c r="D80" s="34"/>
      <c r="E80" s="32"/>
      <c r="F80" s="33"/>
      <c r="G80" s="39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</row>
    <row r="81" spans="1:95" ht="20.100000000000001" customHeight="1" x14ac:dyDescent="0.25">
      <c r="A81" s="32"/>
      <c r="B81" s="34"/>
      <c r="C81" s="34"/>
      <c r="D81" s="34"/>
      <c r="E81" s="32"/>
      <c r="F81" s="33"/>
      <c r="G81" s="39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</row>
    <row r="82" spans="1:95" ht="20.100000000000001" customHeight="1" x14ac:dyDescent="0.25">
      <c r="A82" s="32"/>
      <c r="B82" s="34"/>
      <c r="C82" s="34"/>
      <c r="D82" s="34"/>
      <c r="E82" s="32"/>
      <c r="F82" s="33"/>
      <c r="G82" s="39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</row>
    <row r="83" spans="1:95" ht="20.100000000000001" customHeight="1" x14ac:dyDescent="0.25">
      <c r="A83" s="32"/>
      <c r="B83" s="34"/>
      <c r="C83" s="34"/>
      <c r="D83" s="34"/>
      <c r="E83" s="32"/>
      <c r="F83" s="33"/>
      <c r="G83" s="39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</row>
    <row r="84" spans="1:95" ht="20.100000000000001" customHeight="1" x14ac:dyDescent="0.25">
      <c r="A84" s="32"/>
      <c r="B84" s="34"/>
      <c r="C84" s="34"/>
      <c r="D84" s="34"/>
      <c r="E84" s="32"/>
      <c r="F84" s="33"/>
      <c r="G84" s="39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</row>
    <row r="85" spans="1:95" ht="20.100000000000001" customHeight="1" x14ac:dyDescent="0.25">
      <c r="A85" s="32"/>
      <c r="B85" s="34"/>
      <c r="C85" s="34"/>
      <c r="D85" s="34"/>
      <c r="E85" s="32"/>
      <c r="F85" s="33"/>
      <c r="G85" s="39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</row>
    <row r="86" spans="1:95" ht="20.100000000000001" customHeight="1" x14ac:dyDescent="0.25">
      <c r="A86" s="32"/>
      <c r="B86" s="34"/>
      <c r="C86" s="34"/>
      <c r="D86" s="34"/>
      <c r="E86" s="32"/>
      <c r="F86" s="33"/>
      <c r="G86" s="39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</row>
    <row r="87" spans="1:95" ht="20.100000000000001" customHeight="1" x14ac:dyDescent="0.25">
      <c r="A87" s="32"/>
      <c r="B87" s="34"/>
      <c r="C87" s="34"/>
      <c r="D87" s="34"/>
      <c r="E87" s="32"/>
      <c r="F87" s="33"/>
      <c r="G87" s="39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</row>
    <row r="88" spans="1:95" ht="20.100000000000001" customHeight="1" x14ac:dyDescent="0.25">
      <c r="A88" s="32"/>
      <c r="B88" s="34"/>
      <c r="C88" s="34"/>
      <c r="D88" s="34"/>
      <c r="E88" s="32"/>
      <c r="F88" s="33"/>
      <c r="G88" s="39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</row>
    <row r="89" spans="1:95" ht="20.100000000000001" customHeight="1" x14ac:dyDescent="0.25">
      <c r="A89" s="32"/>
      <c r="B89" s="34"/>
      <c r="C89" s="34"/>
      <c r="D89" s="34"/>
      <c r="E89" s="32"/>
      <c r="F89" s="33"/>
      <c r="G89" s="39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</row>
    <row r="90" spans="1:95" ht="20.100000000000001" customHeight="1" x14ac:dyDescent="0.25">
      <c r="A90" s="32"/>
      <c r="B90" s="34"/>
      <c r="C90" s="34"/>
      <c r="D90" s="34"/>
      <c r="E90" s="32"/>
      <c r="F90" s="33"/>
      <c r="G90" s="39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</row>
    <row r="91" spans="1:95" ht="20.100000000000001" customHeight="1" x14ac:dyDescent="0.25">
      <c r="A91" s="32"/>
      <c r="B91" s="34"/>
      <c r="C91" s="34"/>
      <c r="D91" s="34"/>
      <c r="E91" s="32"/>
      <c r="F91" s="33"/>
      <c r="G91" s="39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</row>
    <row r="92" spans="1:95" ht="20.100000000000001" customHeight="1" x14ac:dyDescent="0.25">
      <c r="A92" s="32"/>
      <c r="B92" s="34"/>
      <c r="C92" s="34"/>
      <c r="D92" s="34"/>
      <c r="E92" s="32"/>
      <c r="F92" s="33"/>
      <c r="G92" s="39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</row>
    <row r="93" spans="1:95" ht="20.100000000000001" customHeight="1" x14ac:dyDescent="0.25">
      <c r="A93" s="32"/>
      <c r="B93" s="34"/>
      <c r="C93" s="34"/>
      <c r="D93" s="34"/>
      <c r="E93" s="32"/>
      <c r="F93" s="33"/>
      <c r="G93" s="39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</row>
    <row r="94" spans="1:95" ht="20.100000000000001" customHeight="1" x14ac:dyDescent="0.25">
      <c r="A94" s="32"/>
      <c r="B94" s="34"/>
      <c r="C94" s="34"/>
      <c r="D94" s="34"/>
      <c r="E94" s="32"/>
      <c r="F94" s="33"/>
      <c r="G94" s="39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</row>
    <row r="95" spans="1:95" ht="20.100000000000001" customHeight="1" x14ac:dyDescent="0.25">
      <c r="A95" s="32"/>
      <c r="B95" s="34"/>
      <c r="C95" s="34"/>
      <c r="D95" s="34"/>
      <c r="E95" s="32"/>
      <c r="F95" s="33"/>
      <c r="G95" s="39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</row>
    <row r="96" spans="1:95" ht="20.100000000000001" customHeight="1" x14ac:dyDescent="0.25">
      <c r="A96" s="32"/>
      <c r="B96" s="34"/>
      <c r="C96" s="34"/>
      <c r="D96" s="34"/>
      <c r="E96" s="32"/>
      <c r="F96" s="33"/>
      <c r="G96" s="39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</row>
    <row r="97" spans="1:95" ht="20.100000000000001" customHeight="1" x14ac:dyDescent="0.25">
      <c r="A97" s="32"/>
      <c r="B97" s="34"/>
      <c r="C97" s="34"/>
      <c r="D97" s="34"/>
      <c r="E97" s="32"/>
      <c r="F97" s="33"/>
      <c r="G97" s="39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</row>
    <row r="98" spans="1:95" ht="20.100000000000001" customHeight="1" x14ac:dyDescent="0.25">
      <c r="A98" s="32"/>
      <c r="B98" s="34"/>
      <c r="C98" s="34"/>
      <c r="D98" s="34"/>
      <c r="E98" s="32"/>
      <c r="F98" s="33"/>
      <c r="G98" s="39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</row>
    <row r="99" spans="1:95" ht="20.100000000000001" customHeight="1" x14ac:dyDescent="0.25">
      <c r="A99" s="32"/>
      <c r="B99" s="34"/>
      <c r="C99" s="34"/>
      <c r="D99" s="34"/>
      <c r="E99" s="32"/>
      <c r="F99" s="33"/>
      <c r="G99" s="39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</row>
    <row r="100" spans="1:95" ht="20.100000000000001" customHeight="1" x14ac:dyDescent="0.25">
      <c r="A100" s="32"/>
      <c r="B100" s="34"/>
      <c r="C100" s="34"/>
      <c r="D100" s="34"/>
      <c r="E100" s="32"/>
      <c r="F100" s="33"/>
      <c r="G100" s="39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</row>
    <row r="101" spans="1:95" ht="20.100000000000001" customHeight="1" x14ac:dyDescent="0.25">
      <c r="A101" s="32"/>
      <c r="B101" s="34"/>
      <c r="C101" s="34"/>
      <c r="D101" s="34"/>
      <c r="E101" s="32"/>
      <c r="F101" s="33"/>
      <c r="G101" s="39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</row>
    <row r="102" spans="1:95" ht="20.100000000000001" customHeight="1" x14ac:dyDescent="0.25">
      <c r="A102" s="32"/>
      <c r="B102" s="34"/>
      <c r="C102" s="34"/>
      <c r="D102" s="34"/>
      <c r="E102" s="32"/>
      <c r="F102" s="33"/>
      <c r="G102" s="39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</row>
    <row r="103" spans="1:95" ht="20.100000000000001" customHeight="1" x14ac:dyDescent="0.25">
      <c r="A103" s="32"/>
      <c r="B103" s="34"/>
      <c r="C103" s="34"/>
      <c r="D103" s="34"/>
      <c r="E103" s="32"/>
      <c r="F103" s="33"/>
      <c r="G103" s="39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</row>
    <row r="104" spans="1:95" ht="20.100000000000001" customHeight="1" x14ac:dyDescent="0.25">
      <c r="A104" s="32"/>
      <c r="B104" s="34"/>
      <c r="C104" s="34"/>
      <c r="D104" s="34"/>
      <c r="E104" s="32"/>
      <c r="F104" s="33"/>
      <c r="G104" s="39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</row>
    <row r="105" spans="1:95" ht="20.100000000000001" customHeight="1" x14ac:dyDescent="0.25">
      <c r="A105" s="32"/>
      <c r="B105" s="34"/>
      <c r="C105" s="34"/>
      <c r="D105" s="34"/>
      <c r="E105" s="32"/>
      <c r="F105" s="33"/>
      <c r="G105" s="39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</row>
    <row r="106" spans="1:95" ht="20.100000000000001" customHeight="1" x14ac:dyDescent="0.25">
      <c r="A106" s="32"/>
      <c r="B106" s="34"/>
      <c r="C106" s="34"/>
      <c r="D106" s="34"/>
      <c r="E106" s="32"/>
      <c r="F106" s="33"/>
      <c r="G106" s="39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</row>
    <row r="107" spans="1:95" ht="20.100000000000001" customHeight="1" x14ac:dyDescent="0.25">
      <c r="A107" s="32"/>
      <c r="B107" s="34"/>
      <c r="C107" s="34"/>
      <c r="D107" s="34"/>
      <c r="E107" s="32"/>
      <c r="F107" s="33"/>
      <c r="G107" s="39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</row>
    <row r="108" spans="1:95" ht="20.100000000000001" customHeight="1" x14ac:dyDescent="0.25">
      <c r="A108" s="32"/>
      <c r="B108" s="34"/>
      <c r="C108" s="34"/>
      <c r="D108" s="34"/>
      <c r="E108" s="32"/>
      <c r="F108" s="33"/>
      <c r="G108" s="39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</row>
    <row r="109" spans="1:95" ht="20.100000000000001" customHeight="1" x14ac:dyDescent="0.25">
      <c r="A109" s="32"/>
      <c r="B109" s="34"/>
      <c r="C109" s="34"/>
      <c r="D109" s="34"/>
      <c r="E109" s="32"/>
      <c r="F109" s="33"/>
      <c r="G109" s="39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</row>
    <row r="110" spans="1:95" ht="20.100000000000001" customHeight="1" x14ac:dyDescent="0.25">
      <c r="A110" s="32"/>
      <c r="B110" s="34"/>
      <c r="C110" s="34"/>
      <c r="D110" s="34"/>
      <c r="E110" s="32"/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</row>
    <row r="111" spans="1:95" ht="20.100000000000001" customHeight="1" x14ac:dyDescent="0.25">
      <c r="A111" s="32"/>
      <c r="B111" s="34"/>
      <c r="C111" s="34"/>
      <c r="D111" s="34"/>
      <c r="E111" s="32"/>
      <c r="F111" s="33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</row>
    <row r="112" spans="1:95" ht="20.100000000000001" customHeight="1" x14ac:dyDescent="0.25">
      <c r="A112" s="32"/>
      <c r="B112" s="34"/>
      <c r="C112" s="34"/>
      <c r="D112" s="34"/>
      <c r="E112" s="32"/>
      <c r="F112" s="33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</row>
    <row r="113" spans="1:95" ht="20.100000000000001" customHeight="1" x14ac:dyDescent="0.25">
      <c r="A113" s="32"/>
      <c r="B113" s="34"/>
      <c r="C113" s="34"/>
      <c r="D113" s="34"/>
      <c r="E113" s="32"/>
      <c r="F113" s="33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</row>
    <row r="114" spans="1:95" ht="20.100000000000001" customHeight="1" x14ac:dyDescent="0.25">
      <c r="A114" s="32"/>
      <c r="B114" s="34"/>
      <c r="C114" s="34"/>
      <c r="D114" s="34"/>
      <c r="E114" s="32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</row>
    <row r="115" spans="1:95" ht="20.100000000000001" customHeight="1" x14ac:dyDescent="0.25">
      <c r="A115" s="32"/>
      <c r="B115" s="34"/>
      <c r="C115" s="34"/>
      <c r="D115" s="34"/>
      <c r="E115" s="32"/>
      <c r="F115" s="33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</row>
    <row r="116" spans="1:95" ht="20.100000000000001" customHeight="1" x14ac:dyDescent="0.25">
      <c r="A116" s="32"/>
      <c r="B116" s="34"/>
      <c r="C116" s="34"/>
      <c r="D116" s="34"/>
      <c r="E116" s="32"/>
      <c r="F116" s="3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</row>
    <row r="117" spans="1:95" ht="20.100000000000001" customHeight="1" x14ac:dyDescent="0.25">
      <c r="A117" s="32"/>
      <c r="B117" s="34"/>
      <c r="C117" s="34"/>
      <c r="D117" s="34"/>
      <c r="E117" s="32"/>
      <c r="F117" s="3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</row>
    <row r="118" spans="1:95" ht="20.100000000000001" customHeight="1" x14ac:dyDescent="0.25">
      <c r="A118" s="32"/>
      <c r="B118" s="34"/>
      <c r="C118" s="34"/>
      <c r="D118" s="34"/>
      <c r="E118" s="32"/>
      <c r="F118" s="3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</row>
    <row r="119" spans="1:95" ht="20.100000000000001" customHeight="1" x14ac:dyDescent="0.25">
      <c r="A119" s="32"/>
      <c r="B119" s="34"/>
      <c r="C119" s="34"/>
      <c r="D119" s="34"/>
      <c r="E119" s="32"/>
      <c r="F119" s="3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</row>
    <row r="120" spans="1:95" ht="20.100000000000001" customHeight="1" x14ac:dyDescent="0.25">
      <c r="A120" s="32"/>
      <c r="B120" s="34"/>
      <c r="C120" s="34"/>
      <c r="D120" s="34"/>
      <c r="E120" s="32"/>
      <c r="F120" s="3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</row>
    <row r="121" spans="1:95" ht="20.100000000000001" customHeight="1" x14ac:dyDescent="0.25">
      <c r="A121" s="32"/>
      <c r="B121" s="34"/>
      <c r="C121" s="34"/>
      <c r="D121" s="34"/>
      <c r="E121" s="32"/>
      <c r="F121" s="3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</row>
    <row r="122" spans="1:95" ht="20.100000000000001" customHeight="1" x14ac:dyDescent="0.25">
      <c r="A122" s="32"/>
      <c r="B122" s="34"/>
      <c r="C122" s="34"/>
      <c r="D122" s="34"/>
      <c r="E122" s="32"/>
      <c r="F122" s="3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</row>
    <row r="123" spans="1:95" ht="20.100000000000001" customHeight="1" x14ac:dyDescent="0.25">
      <c r="A123" s="32"/>
      <c r="B123" s="34"/>
      <c r="C123" s="34"/>
      <c r="D123" s="34"/>
      <c r="E123" s="32"/>
      <c r="F123" s="3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</row>
    <row r="124" spans="1:95" ht="20.100000000000001" customHeight="1" x14ac:dyDescent="0.25">
      <c r="A124" s="32"/>
      <c r="B124" s="34"/>
      <c r="C124" s="34"/>
      <c r="D124" s="34"/>
      <c r="E124" s="32"/>
      <c r="F124" s="3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</row>
    <row r="125" spans="1:95" ht="20.100000000000001" customHeight="1" x14ac:dyDescent="0.25">
      <c r="A125" s="32"/>
      <c r="B125" s="34"/>
      <c r="C125" s="34"/>
      <c r="D125" s="34"/>
      <c r="E125" s="32"/>
      <c r="F125" s="3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</row>
    <row r="126" spans="1:95" ht="20.100000000000001" customHeight="1" x14ac:dyDescent="0.25">
      <c r="A126" s="32"/>
      <c r="B126" s="34"/>
      <c r="C126" s="34"/>
      <c r="D126" s="34"/>
      <c r="E126" s="32"/>
      <c r="F126" s="3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</row>
    <row r="127" spans="1:95" ht="20.100000000000001" customHeight="1" x14ac:dyDescent="0.25">
      <c r="A127" s="32"/>
      <c r="B127" s="34"/>
      <c r="C127" s="34"/>
      <c r="D127" s="34"/>
      <c r="E127" s="32"/>
      <c r="F127" s="3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</row>
    <row r="128" spans="1:95" ht="20.100000000000001" customHeight="1" x14ac:dyDescent="0.25">
      <c r="A128" s="32"/>
      <c r="B128" s="34"/>
      <c r="C128" s="34"/>
      <c r="D128" s="34"/>
      <c r="E128" s="32"/>
      <c r="F128" s="3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</row>
    <row r="129" spans="1:95" ht="20.100000000000001" customHeight="1" x14ac:dyDescent="0.25">
      <c r="A129" s="32"/>
      <c r="B129" s="34"/>
      <c r="C129" s="34"/>
      <c r="D129" s="34"/>
      <c r="E129" s="32"/>
      <c r="F129" s="3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</row>
    <row r="130" spans="1:95" ht="20.100000000000001" customHeight="1" x14ac:dyDescent="0.25">
      <c r="A130" s="32"/>
      <c r="B130" s="34"/>
      <c r="C130" s="34"/>
      <c r="D130" s="34"/>
      <c r="E130" s="32"/>
      <c r="F130" s="3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</row>
    <row r="131" spans="1:95" ht="20.100000000000001" customHeight="1" x14ac:dyDescent="0.25">
      <c r="A131" s="32"/>
      <c r="B131" s="34"/>
      <c r="C131" s="34"/>
      <c r="D131" s="34"/>
      <c r="E131" s="32"/>
      <c r="F131" s="3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</row>
    <row r="132" spans="1:95" ht="20.100000000000001" customHeight="1" x14ac:dyDescent="0.25">
      <c r="A132" s="32"/>
      <c r="B132" s="34"/>
      <c r="C132" s="34"/>
      <c r="D132" s="34"/>
      <c r="E132" s="32"/>
      <c r="F132" s="3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</row>
    <row r="133" spans="1:95" ht="20.100000000000001" customHeight="1" x14ac:dyDescent="0.25">
      <c r="A133" s="32"/>
      <c r="B133" s="34"/>
      <c r="C133" s="34"/>
      <c r="D133" s="34"/>
      <c r="E133" s="32"/>
      <c r="F133" s="3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</row>
    <row r="134" spans="1:95" ht="20.100000000000001" customHeight="1" x14ac:dyDescent="0.25">
      <c r="A134" s="32"/>
      <c r="B134" s="34"/>
      <c r="C134" s="34"/>
      <c r="D134" s="34"/>
      <c r="E134" s="32"/>
      <c r="F134" s="3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</row>
    <row r="135" spans="1:95" ht="20.100000000000001" customHeight="1" x14ac:dyDescent="0.25">
      <c r="A135" s="32"/>
      <c r="B135" s="34"/>
      <c r="C135" s="34"/>
      <c r="D135" s="34"/>
      <c r="E135" s="32"/>
      <c r="F135" s="3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</row>
    <row r="136" spans="1:95" ht="20.100000000000001" customHeight="1" x14ac:dyDescent="0.25">
      <c r="A136" s="32"/>
      <c r="B136" s="34"/>
      <c r="C136" s="34"/>
      <c r="D136" s="34"/>
      <c r="E136" s="32"/>
      <c r="F136" s="3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</row>
    <row r="137" spans="1:95" ht="20.100000000000001" customHeight="1" x14ac:dyDescent="0.25">
      <c r="A137" s="32"/>
      <c r="B137" s="34"/>
      <c r="C137" s="34"/>
      <c r="D137" s="34"/>
      <c r="E137" s="32"/>
      <c r="F137" s="3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</row>
    <row r="138" spans="1:95" ht="20.100000000000001" customHeight="1" x14ac:dyDescent="0.25">
      <c r="A138" s="32"/>
      <c r="B138" s="34"/>
      <c r="C138" s="34"/>
      <c r="D138" s="34"/>
      <c r="E138" s="32"/>
      <c r="F138" s="3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</row>
    <row r="139" spans="1:95" ht="20.100000000000001" customHeight="1" x14ac:dyDescent="0.25">
      <c r="A139" s="32"/>
      <c r="B139" s="34"/>
      <c r="C139" s="34"/>
      <c r="D139" s="34"/>
      <c r="E139" s="32"/>
      <c r="F139" s="3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</row>
    <row r="140" spans="1:95" ht="20.100000000000001" customHeight="1" x14ac:dyDescent="0.25">
      <c r="A140" s="32"/>
      <c r="B140" s="34"/>
      <c r="C140" s="34"/>
      <c r="D140" s="34"/>
      <c r="E140" s="32"/>
      <c r="F140" s="3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</row>
    <row r="141" spans="1:95" ht="20.100000000000001" customHeight="1" x14ac:dyDescent="0.25">
      <c r="A141" s="32"/>
      <c r="B141" s="34"/>
      <c r="C141" s="34"/>
      <c r="D141" s="34"/>
      <c r="E141" s="32"/>
      <c r="F141" s="3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</row>
    <row r="142" spans="1:95" ht="20.100000000000001" customHeight="1" x14ac:dyDescent="0.25">
      <c r="A142" s="32"/>
      <c r="B142" s="34"/>
      <c r="C142" s="34"/>
      <c r="D142" s="34"/>
      <c r="E142" s="32"/>
      <c r="F142" s="3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</row>
    <row r="143" spans="1:95" ht="20.100000000000001" customHeight="1" x14ac:dyDescent="0.25">
      <c r="A143" s="32"/>
      <c r="B143" s="34"/>
      <c r="C143" s="34"/>
      <c r="D143" s="34"/>
      <c r="E143" s="32"/>
      <c r="F143" s="3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</row>
    <row r="144" spans="1:95" ht="20.100000000000001" customHeight="1" x14ac:dyDescent="0.25">
      <c r="A144" s="32"/>
      <c r="B144" s="34"/>
      <c r="C144" s="34"/>
      <c r="D144" s="34"/>
      <c r="E144" s="32"/>
      <c r="F144" s="3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</row>
    <row r="145" spans="1:95" ht="20.100000000000001" customHeight="1" x14ac:dyDescent="0.25">
      <c r="A145" s="32"/>
      <c r="B145" s="34"/>
      <c r="C145" s="34"/>
      <c r="D145" s="34"/>
      <c r="E145" s="32"/>
      <c r="F145" s="3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</row>
    <row r="146" spans="1:95" ht="20.100000000000001" customHeight="1" x14ac:dyDescent="0.25">
      <c r="A146" s="32"/>
      <c r="B146" s="34"/>
      <c r="C146" s="34"/>
      <c r="D146" s="34"/>
      <c r="E146" s="32"/>
      <c r="F146" s="3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</row>
    <row r="147" spans="1:95" ht="20.100000000000001" customHeight="1" x14ac:dyDescent="0.25">
      <c r="A147" s="32"/>
      <c r="B147" s="34"/>
      <c r="C147" s="34"/>
      <c r="D147" s="34"/>
      <c r="E147" s="32"/>
      <c r="F147" s="3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</row>
    <row r="148" spans="1:95" ht="20.100000000000001" customHeight="1" x14ac:dyDescent="0.25">
      <c r="A148" s="32"/>
      <c r="B148" s="34"/>
      <c r="C148" s="34"/>
      <c r="D148" s="34"/>
      <c r="E148" s="32"/>
      <c r="F148" s="3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</row>
    <row r="149" spans="1:95" ht="20.100000000000001" customHeight="1" x14ac:dyDescent="0.25">
      <c r="A149" s="32"/>
      <c r="B149" s="34"/>
      <c r="C149" s="34"/>
      <c r="D149" s="34"/>
      <c r="E149" s="32"/>
      <c r="F149" s="3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</row>
    <row r="150" spans="1:95" ht="20.100000000000001" customHeight="1" x14ac:dyDescent="0.25">
      <c r="A150" s="32"/>
      <c r="B150" s="34"/>
      <c r="C150" s="34"/>
      <c r="D150" s="34"/>
      <c r="E150" s="32"/>
      <c r="F150" s="3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</row>
    <row r="151" spans="1:95" ht="20.100000000000001" customHeight="1" x14ac:dyDescent="0.25">
      <c r="A151" s="32"/>
      <c r="B151" s="34"/>
      <c r="C151" s="34"/>
      <c r="D151" s="34"/>
      <c r="E151" s="32"/>
      <c r="F151" s="3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</row>
    <row r="152" spans="1:95" ht="20.100000000000001" customHeight="1" x14ac:dyDescent="0.25">
      <c r="A152" s="32"/>
      <c r="B152" s="34"/>
      <c r="C152" s="34"/>
      <c r="D152" s="34"/>
      <c r="E152" s="32"/>
      <c r="F152" s="3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</row>
    <row r="153" spans="1:95" ht="20.100000000000001" customHeight="1" x14ac:dyDescent="0.25">
      <c r="A153" s="32"/>
      <c r="B153" s="34"/>
      <c r="C153" s="34"/>
      <c r="D153" s="34"/>
      <c r="E153" s="32"/>
      <c r="F153" s="3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</row>
    <row r="154" spans="1:95" ht="20.100000000000001" customHeight="1" x14ac:dyDescent="0.25">
      <c r="A154" s="32"/>
      <c r="B154" s="34"/>
      <c r="C154" s="34"/>
      <c r="D154" s="34"/>
      <c r="E154" s="32"/>
      <c r="F154" s="3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</row>
    <row r="155" spans="1:95" ht="20.100000000000001" customHeight="1" x14ac:dyDescent="0.25">
      <c r="A155" s="32"/>
      <c r="B155" s="34"/>
      <c r="C155" s="34"/>
      <c r="D155" s="34"/>
      <c r="E155" s="32"/>
      <c r="F155" s="3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</row>
    <row r="156" spans="1:95" ht="20.100000000000001" customHeight="1" x14ac:dyDescent="0.25">
      <c r="A156" s="32"/>
      <c r="B156" s="34"/>
      <c r="C156" s="34"/>
      <c r="D156" s="34"/>
      <c r="E156" s="32"/>
      <c r="F156" s="3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</row>
    <row r="157" spans="1:95" ht="20.100000000000001" customHeight="1" x14ac:dyDescent="0.25">
      <c r="A157" s="32"/>
      <c r="B157" s="34"/>
      <c r="C157" s="34"/>
      <c r="D157" s="34"/>
      <c r="E157" s="32"/>
      <c r="F157" s="3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</row>
    <row r="158" spans="1:95" ht="20.100000000000001" customHeight="1" x14ac:dyDescent="0.25">
      <c r="A158" s="32"/>
      <c r="B158" s="34"/>
      <c r="C158" s="34"/>
      <c r="D158" s="34"/>
      <c r="E158" s="32"/>
      <c r="F158" s="3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</row>
    <row r="159" spans="1:95" ht="20.100000000000001" customHeight="1" x14ac:dyDescent="0.25">
      <c r="A159" s="32"/>
      <c r="B159" s="34"/>
      <c r="C159" s="34"/>
      <c r="D159" s="34"/>
      <c r="E159" s="32"/>
      <c r="F159" s="3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</row>
    <row r="160" spans="1:95" ht="20.100000000000001" customHeight="1" x14ac:dyDescent="0.25">
      <c r="A160" s="32"/>
      <c r="B160" s="34"/>
      <c r="C160" s="34"/>
      <c r="D160" s="34"/>
      <c r="E160" s="32"/>
      <c r="F160" s="3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</row>
    <row r="161" spans="1:95" ht="20.100000000000001" customHeight="1" x14ac:dyDescent="0.25">
      <c r="A161" s="32"/>
      <c r="B161" s="34"/>
      <c r="C161" s="34"/>
      <c r="D161" s="34"/>
      <c r="E161" s="32"/>
      <c r="F161" s="3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</row>
    <row r="162" spans="1:95" ht="20.100000000000001" customHeight="1" x14ac:dyDescent="0.25">
      <c r="A162" s="32"/>
      <c r="B162" s="34"/>
      <c r="C162" s="34"/>
      <c r="D162" s="34"/>
      <c r="E162" s="32"/>
      <c r="F162" s="3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</row>
    <row r="163" spans="1:95" ht="20.100000000000001" customHeight="1" x14ac:dyDescent="0.25">
      <c r="A163" s="32"/>
      <c r="B163" s="34"/>
      <c r="C163" s="34"/>
      <c r="D163" s="34"/>
      <c r="E163" s="32"/>
      <c r="F163" s="3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</row>
    <row r="164" spans="1:95" ht="20.100000000000001" customHeight="1" x14ac:dyDescent="0.25">
      <c r="A164" s="32"/>
      <c r="B164" s="34"/>
      <c r="C164" s="34"/>
      <c r="D164" s="34"/>
      <c r="E164" s="32"/>
      <c r="F164" s="3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</row>
    <row r="165" spans="1:95" ht="20.100000000000001" customHeight="1" x14ac:dyDescent="0.25">
      <c r="A165" s="32"/>
      <c r="B165" s="34"/>
      <c r="C165" s="34"/>
      <c r="D165" s="34"/>
      <c r="E165" s="32"/>
      <c r="F165" s="3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</row>
    <row r="166" spans="1:95" ht="20.100000000000001" customHeight="1" x14ac:dyDescent="0.25">
      <c r="A166" s="32"/>
      <c r="B166" s="34"/>
      <c r="C166" s="34"/>
      <c r="D166" s="34"/>
      <c r="E166" s="32"/>
      <c r="F166" s="3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</row>
    <row r="167" spans="1:95" ht="20.100000000000001" customHeight="1" x14ac:dyDescent="0.25">
      <c r="A167" s="32"/>
      <c r="B167" s="34"/>
      <c r="C167" s="34"/>
      <c r="D167" s="34"/>
      <c r="E167" s="32"/>
      <c r="F167" s="3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</row>
    <row r="168" spans="1:95" ht="20.100000000000001" customHeight="1" x14ac:dyDescent="0.25">
      <c r="A168" s="32"/>
      <c r="B168" s="34"/>
      <c r="C168" s="34"/>
      <c r="D168" s="34"/>
      <c r="E168" s="32"/>
      <c r="F168" s="3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</row>
    <row r="169" spans="1:95" ht="20.100000000000001" customHeight="1" x14ac:dyDescent="0.25">
      <c r="A169" s="32"/>
      <c r="B169" s="34"/>
      <c r="C169" s="34"/>
      <c r="D169" s="34"/>
      <c r="E169" s="32"/>
      <c r="F169" s="3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</row>
    <row r="170" spans="1:95" ht="20.100000000000001" customHeight="1" x14ac:dyDescent="0.25">
      <c r="A170" s="32"/>
      <c r="B170" s="34"/>
      <c r="C170" s="34"/>
      <c r="D170" s="34"/>
      <c r="E170" s="32"/>
      <c r="F170" s="3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</row>
    <row r="171" spans="1:95" ht="20.100000000000001" customHeight="1" x14ac:dyDescent="0.25">
      <c r="A171" s="32"/>
      <c r="B171" s="34"/>
      <c r="C171" s="34"/>
      <c r="D171" s="34"/>
      <c r="E171" s="32"/>
      <c r="F171" s="3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</row>
    <row r="172" spans="1:95" ht="20.100000000000001" customHeight="1" x14ac:dyDescent="0.25">
      <c r="A172" s="32"/>
      <c r="B172" s="34"/>
      <c r="C172" s="34"/>
      <c r="D172" s="34"/>
      <c r="E172" s="32"/>
      <c r="F172" s="3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</row>
    <row r="173" spans="1:95" ht="20.100000000000001" customHeight="1" x14ac:dyDescent="0.25">
      <c r="A173" s="32"/>
      <c r="B173" s="34"/>
      <c r="C173" s="34"/>
      <c r="D173" s="34"/>
      <c r="E173" s="32"/>
      <c r="F173" s="3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</row>
    <row r="174" spans="1:95" ht="20.100000000000001" customHeight="1" x14ac:dyDescent="0.25">
      <c r="A174" s="32"/>
      <c r="B174" s="34"/>
      <c r="C174" s="34"/>
      <c r="D174" s="34"/>
      <c r="E174" s="32"/>
      <c r="F174" s="3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</row>
    <row r="175" spans="1:95" ht="20.100000000000001" customHeight="1" x14ac:dyDescent="0.25">
      <c r="A175" s="32"/>
      <c r="B175" s="34"/>
      <c r="C175" s="34"/>
      <c r="D175" s="34"/>
      <c r="E175" s="32"/>
      <c r="F175" s="3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ht="20.100000000000001" customHeight="1" x14ac:dyDescent="0.25">
      <c r="A176" s="32"/>
      <c r="B176" s="34"/>
      <c r="C176" s="34"/>
      <c r="D176" s="34"/>
      <c r="E176" s="32"/>
      <c r="F176" s="3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95" ht="20.100000000000001" customHeight="1" x14ac:dyDescent="0.25">
      <c r="A177" s="32"/>
      <c r="B177" s="34"/>
      <c r="C177" s="34"/>
      <c r="D177" s="34"/>
      <c r="E177" s="32"/>
      <c r="F177" s="3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</row>
    <row r="178" spans="1:95" ht="20.100000000000001" customHeight="1" x14ac:dyDescent="0.25">
      <c r="A178" s="32"/>
      <c r="B178" s="34"/>
      <c r="C178" s="34"/>
      <c r="D178" s="34"/>
      <c r="E178" s="32"/>
      <c r="F178" s="32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</row>
    <row r="179" spans="1:95" ht="20.100000000000001" customHeight="1" x14ac:dyDescent="0.25">
      <c r="A179" s="32"/>
      <c r="B179" s="34"/>
      <c r="C179" s="34"/>
      <c r="D179" s="34"/>
      <c r="E179" s="32"/>
      <c r="F179" s="32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</row>
    <row r="180" spans="1:95" ht="20.100000000000001" customHeight="1" x14ac:dyDescent="0.25">
      <c r="A180" s="32"/>
      <c r="B180" s="34"/>
      <c r="C180" s="34"/>
      <c r="D180" s="34"/>
      <c r="E180" s="32"/>
      <c r="F180" s="3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</row>
    <row r="181" spans="1:95" ht="20.100000000000001" customHeight="1" x14ac:dyDescent="0.25">
      <c r="A181" s="32"/>
      <c r="B181" s="34"/>
      <c r="C181" s="34"/>
      <c r="D181" s="34"/>
      <c r="E181" s="32"/>
      <c r="F181" s="32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</row>
    <row r="182" spans="1:95" x14ac:dyDescent="0.25">
      <c r="A182" s="32"/>
      <c r="B182" s="34"/>
      <c r="C182" s="34"/>
      <c r="D182" s="34"/>
      <c r="E182" s="32"/>
      <c r="F182" s="32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</row>
    <row r="183" spans="1:95" x14ac:dyDescent="0.25">
      <c r="A183" s="32"/>
      <c r="B183" s="34"/>
      <c r="C183" s="34"/>
      <c r="D183" s="34"/>
      <c r="E183" s="32"/>
      <c r="F183" s="3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</row>
    <row r="184" spans="1:95" x14ac:dyDescent="0.25">
      <c r="A184" s="32"/>
      <c r="B184" s="34"/>
      <c r="C184" s="34"/>
      <c r="D184" s="34"/>
      <c r="E184" s="32"/>
      <c r="F184" s="3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</row>
    <row r="185" spans="1:95" x14ac:dyDescent="0.25">
      <c r="A185" s="32"/>
      <c r="B185" s="34"/>
      <c r="C185" s="34"/>
      <c r="D185" s="34"/>
      <c r="E185" s="32"/>
      <c r="F185" s="32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</row>
    <row r="186" spans="1:95" x14ac:dyDescent="0.25">
      <c r="A186" s="32"/>
      <c r="B186" s="34"/>
      <c r="C186" s="34"/>
      <c r="D186" s="34"/>
      <c r="E186" s="32"/>
      <c r="F186" s="3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</row>
    <row r="187" spans="1:95" x14ac:dyDescent="0.25">
      <c r="A187" s="32"/>
      <c r="B187" s="34"/>
      <c r="C187" s="34"/>
      <c r="D187" s="34"/>
      <c r="E187" s="32"/>
      <c r="F187" s="3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</row>
    <row r="188" spans="1:95" x14ac:dyDescent="0.25">
      <c r="A188" s="32"/>
      <c r="B188" s="34"/>
      <c r="C188" s="34"/>
      <c r="D188" s="34"/>
      <c r="E188" s="32"/>
      <c r="F188" s="3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</row>
    <row r="189" spans="1:95" x14ac:dyDescent="0.25">
      <c r="A189" s="32"/>
      <c r="B189" s="34"/>
      <c r="C189" s="34"/>
      <c r="D189" s="34"/>
      <c r="E189" s="32"/>
      <c r="F189" s="32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</row>
    <row r="190" spans="1:95" x14ac:dyDescent="0.25">
      <c r="A190" s="32"/>
      <c r="B190" s="34"/>
      <c r="C190" s="34"/>
      <c r="D190" s="34"/>
      <c r="E190" s="32"/>
      <c r="F190" s="32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</row>
    <row r="191" spans="1:95" x14ac:dyDescent="0.25">
      <c r="A191" s="32"/>
      <c r="B191" s="34"/>
      <c r="C191" s="34"/>
      <c r="D191" s="34"/>
      <c r="E191" s="32"/>
      <c r="F191" s="32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</row>
    <row r="192" spans="1:95" x14ac:dyDescent="0.25">
      <c r="A192" s="32"/>
      <c r="B192" s="34"/>
      <c r="C192" s="34"/>
      <c r="D192" s="34"/>
      <c r="E192" s="32"/>
      <c r="F192" s="32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</row>
    <row r="193" spans="1:95" x14ac:dyDescent="0.25">
      <c r="A193" s="32"/>
      <c r="B193" s="34"/>
      <c r="C193" s="34"/>
      <c r="D193" s="34"/>
      <c r="E193" s="32"/>
      <c r="F193" s="32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</row>
    <row r="194" spans="1:95" x14ac:dyDescent="0.25">
      <c r="A194" s="32"/>
      <c r="B194" s="34"/>
      <c r="C194" s="34"/>
      <c r="D194" s="34"/>
      <c r="E194" s="32"/>
      <c r="F194" s="32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</row>
    <row r="195" spans="1:95" x14ac:dyDescent="0.25">
      <c r="A195" s="32"/>
      <c r="B195" s="34"/>
      <c r="C195" s="34"/>
      <c r="D195" s="34"/>
      <c r="E195" s="32"/>
      <c r="F195" s="32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</row>
    <row r="196" spans="1:95" x14ac:dyDescent="0.25">
      <c r="A196" s="32"/>
      <c r="B196" s="34"/>
      <c r="C196" s="34"/>
      <c r="D196" s="34"/>
      <c r="E196" s="32"/>
      <c r="F196" s="32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</row>
  </sheetData>
  <customSheetViews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A5247E9C-0BE4-4B4B-9BCA-F43CB3BCD799}" showGridLines="0" printArea="1" hiddenRows="1" hiddenColumns="1"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  <customProperties>
    <customPr name="SheetOptions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II-C-4</vt:lpstr>
      <vt:lpstr>'II-C-4'!Afdrukbereik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2020-06-15T07:49:32Z</dcterms:created>
  <dcterms:modified xsi:type="dcterms:W3CDTF">2020-06-22T10:06:05Z</dcterms:modified>
</cp:coreProperties>
</file>