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C4388B15-F365-42CB-9BC9-B4EC70159710}" xr6:coauthVersionLast="44" xr6:coauthVersionMax="44" xr10:uidLastSave="{00000000-0000-0000-0000-000000000000}"/>
  <bookViews>
    <workbookView xWindow="20370" yWindow="-120" windowWidth="29040" windowHeight="15840" activeTab="1" xr2:uid="{00000000-000D-0000-FFFF-FFFF00000000}"/>
  </bookViews>
  <sheets>
    <sheet name="III-A-1 (1970-1994)" sheetId="40" r:id="rId1"/>
    <sheet name="III-A-1 (1995-2018)" sheetId="39" r:id="rId2"/>
  </sheets>
  <definedNames>
    <definedName name="_xlnm.Print_Area" localSheetId="1">'III-A-1 (1995-2018)'!$A$2:$D$54</definedName>
    <definedName name="EssAliasTable" localSheetId="1">"Nederlands"</definedName>
    <definedName name="EssfHasNonUnique" localSheetId="1">FALSE</definedName>
    <definedName name="EssfHasNonUnique">FALSE</definedName>
    <definedName name="EssLatest" localSheetId="1">"1991"</definedName>
    <definedName name="EssOptions" localSheetId="1">"A1100000001011000000001100020_01 00"</definedName>
    <definedName name="EssSamplingValue" localSheetId="1">100</definedName>
    <definedName name="Z_0E955206_716B_452B_855D_D21006127D1F_.wvu.Cols" localSheetId="1" hidden="1">'III-A-1 (1995-2018)'!$A:$A</definedName>
    <definedName name="Z_0E955206_716B_452B_855D_D21006127D1F_.wvu.PrintArea" localSheetId="1" hidden="1">'III-A-1 (1995-2018)'!$A$10:$E$54</definedName>
    <definedName name="Z_0E955206_716B_452B_855D_D21006127D1F_.wvu.Rows" localSheetId="1" hidden="1">'III-A-1 (1995-2018)'!#REF!,'III-A-1 (1995-2018)'!$10:$10,'III-A-1 (1995-2018)'!#REF!,'III-A-1 (1995-2018)'!#REF!,'III-A-1 (1995-2018)'!$49:$49</definedName>
    <definedName name="Z_38E1BB7F_6B2C_47FA_B8EF_48692DCFF448_.wvu.PrintArea" localSheetId="1" hidden="1">'III-A-1 (1995-2018)'!$A$10:$E$57</definedName>
    <definedName name="Z_509236D2_234F_4D94_B898_730043398560_.wvu.Cols" localSheetId="1" hidden="1">'III-A-1 (1995-2018)'!#REF!</definedName>
    <definedName name="Z_509236D2_234F_4D94_B898_730043398560_.wvu.Rows" localSheetId="1" hidden="1">'III-A-1 (1995-2018)'!#REF!</definedName>
    <definedName name="Z_55E504A0_A194_4D30_979F_2A59828375F0_.wvu.Cols" localSheetId="1" hidden="1">'III-A-1 (1995-2018)'!#REF!,'III-A-1 (1995-2018)'!#REF!</definedName>
    <definedName name="Z_55E504A0_A194_4D30_979F_2A59828375F0_.wvu.PrintArea" localSheetId="1" hidden="1">'III-A-1 (1995-2018)'!$A$2:$C$54</definedName>
    <definedName name="Z_55E504A0_A194_4D30_979F_2A59828375F0_.wvu.Rows" localSheetId="1" hidden="1">'III-A-1 (1995-2018)'!#REF!</definedName>
    <definedName name="Z_7729C087_579D_4488_8235_730A8C5A89E1_.wvu.Cols" localSheetId="1" hidden="1">'III-A-1 (1995-2018)'!#REF!</definedName>
    <definedName name="Z_7729C087_579D_4488_8235_730A8C5A89E1_.wvu.PrintArea" localSheetId="1" hidden="1">'III-A-1 (1995-2018)'!$A$10:$E$55</definedName>
    <definedName name="Z_7729C087_579D_4488_8235_730A8C5A89E1_.wvu.Rows" localSheetId="1" hidden="1">'III-A-1 (1995-2018)'!#REF!</definedName>
    <definedName name="Z_8BE90383_D74B_4FE7_A1AC_2D96D21C4696_.wvu.Cols" localSheetId="1" hidden="1">'III-A-1 (1995-2018)'!#REF!,'III-A-1 (1995-2018)'!#REF!</definedName>
    <definedName name="Z_8BE90383_D74B_4FE7_A1AC_2D96D21C4696_.wvu.PrintArea" localSheetId="1" hidden="1">'III-A-1 (1995-2018)'!$A$10:$E$54</definedName>
    <definedName name="Z_8BE90383_D74B_4FE7_A1AC_2D96D21C4696_.wvu.Rows" localSheetId="1" hidden="1">'III-A-1 (1995-2018)'!#REF!,'III-A-1 (1995-2018)'!#REF!,'III-A-1 (1995-2018)'!#REF!,'III-A-1 (1995-2018)'!#REF!,'III-A-1 (1995-2018)'!#REF!,'III-A-1 (1995-2018)'!#REF!</definedName>
    <definedName name="Z_9992FB08_9C5F_450B_BBB5_DE4C137BAE44_.wvu.Cols" localSheetId="0" hidden="1">'III-A-1 (1970-1994)'!$A:$A</definedName>
    <definedName name="Z_9992FB08_9C5F_450B_BBB5_DE4C137BAE44_.wvu.Cols" localSheetId="1" hidden="1">'III-A-1 (1995-2018)'!$A:$A</definedName>
    <definedName name="Z_9992FB08_9C5F_450B_BBB5_DE4C137BAE44_.wvu.PrintArea" localSheetId="1" hidden="1">'III-A-1 (1995-2018)'!$A$2:$D$54</definedName>
    <definedName name="Z_9992FB08_9C5F_450B_BBB5_DE4C137BAE44_.wvu.Rows" localSheetId="0" hidden="1">'III-A-1 (1970-1994)'!#REF!</definedName>
    <definedName name="Z_9992FB08_9C5F_450B_BBB5_DE4C137BAE44_.wvu.Rows" localSheetId="1" hidden="1">'III-A-1 (1995-2018)'!#REF!</definedName>
    <definedName name="Z_99C9E3E5_F007_46DF_8740_08113C065C51_.wvu.Cols" localSheetId="1" hidden="1">'III-A-1 (1995-2018)'!$A:$A</definedName>
    <definedName name="Z_99C9E3E5_F007_46DF_8740_08113C065C51_.wvu.PrintArea" localSheetId="1" hidden="1">'III-A-1 (1995-2018)'!$A$10:$E$54</definedName>
    <definedName name="Z_99C9E3E5_F007_46DF_8740_08113C065C51_.wvu.Rows" localSheetId="1" hidden="1">'III-A-1 (1995-2018)'!#REF!,'III-A-1 (1995-2018)'!$10:$10,'III-A-1 (1995-2018)'!#REF!,'III-A-1 (1995-2018)'!#REF!,'III-A-1 (1995-2018)'!$49:$49</definedName>
    <definedName name="Z_CA7C2C2C_E5EA_4A5E_9700_A7E8D1C87485_.wvu.PrintArea" localSheetId="1" hidden="1">'III-A-1 (1995-2018)'!$A$10:$D$54</definedName>
    <definedName name="Z_CCEBAAD9_A66B_48D0_A29C_1CBF4A74E054_.wvu.Cols" localSheetId="0" hidden="1">'III-A-1 (1970-1994)'!#REF!</definedName>
    <definedName name="Z_CCEBAAD9_A66B_48D0_A29C_1CBF4A74E054_.wvu.Cols" localSheetId="1" hidden="1">'III-A-1 (1995-2018)'!#REF!</definedName>
    <definedName name="Z_CCEBAAD9_A66B_48D0_A29C_1CBF4A74E054_.wvu.PrintArea" localSheetId="1" hidden="1">'III-A-1 (1995-2018)'!$A$2:$D$54</definedName>
    <definedName name="Z_CCEBAAD9_A66B_48D0_A29C_1CBF4A74E054_.wvu.Rows" localSheetId="0" hidden="1">'III-A-1 (1970-1994)'!#REF!</definedName>
    <definedName name="Z_CCEBAAD9_A66B_48D0_A29C_1CBF4A74E054_.wvu.Rows" localSheetId="1" hidden="1">'III-A-1 (1995-2018)'!#REF!</definedName>
    <definedName name="Z_D9CC8C55_E3F7_4B53_993D_3030D1A4DB08_.wvu.Cols" localSheetId="1" hidden="1">'III-A-1 (1995-2018)'!#REF!</definedName>
    <definedName name="Z_D9CC8C55_E3F7_4B53_993D_3030D1A4DB08_.wvu.PrintArea" localSheetId="1" hidden="1">'III-A-1 (1995-2018)'!$A$10:$E$55</definedName>
    <definedName name="Z_D9CC8C55_E3F7_4B53_993D_3030D1A4DB08_.wvu.Rows" localSheetId="1" hidden="1">'III-A-1 (1995-2018)'!#REF!</definedName>
    <definedName name="Z_F16144FC_04A6_48BC_B28E_2B30DEF3F66E_.wvu.Cols" localSheetId="1" hidden="1">'III-A-1 (1995-2018)'!$A:$A</definedName>
    <definedName name="Z_F16144FC_04A6_48BC_B28E_2B30DEF3F66E_.wvu.PrintArea" localSheetId="1" hidden="1">'III-A-1 (1995-2018)'!$A$2:$D$54</definedName>
    <definedName name="Z_F16144FC_04A6_48BC_B28E_2B30DEF3F66E_.wvu.Rows" localSheetId="1" hidden="1">'III-A-1 (1995-2018)'!#REF!</definedName>
    <definedName name="Z_FE2317E1_3300_488D_A0D1_F3637A11C263_.wvu.Cols" localSheetId="1" hidden="1">'III-A-1 (1995-2018)'!#REF!,'III-A-1 (1995-2018)'!#REF!</definedName>
    <definedName name="Z_FE2317E1_3300_488D_A0D1_F3637A11C263_.wvu.PrintArea" localSheetId="1" hidden="1">'III-A-1 (1995-2018)'!$A$10:$E$54</definedName>
    <definedName name="Z_FE2317E1_3300_488D_A0D1_F3637A11C263_.wvu.Rows" localSheetId="1" hidden="1">'III-A-1 (1995-2018)'!#REF!,'III-A-1 (1995-2018)'!#REF!,'III-A-1 (1995-2018)'!#REF!,'III-A-1 (1995-2018)'!#REF!,'III-A-1 (1995-2018)'!#REF!,'III-A-1 (1995-2018)'!#REF!</definedName>
  </definedNames>
  <calcPr calcId="191029"/>
  <customWorkbookViews>
    <customWorkbookView name="NL" guid="{9992FB08-9C5F-450B-BBB5-DE4C137BAE44}" maximized="1" xWindow="-9" yWindow="-9" windowWidth="1938" windowHeight="1048" activeSheetId="40"/>
    <customWorkbookView name="FR" guid="{CCEBAAD9-A66B-48D0-A29C-1CBF4A74E054}" maximized="1" xWindow="-9" yWindow="-9" windowWidth="1938" windowHeight="1048" activeSheetId="4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3" i="39" l="1"/>
  <c r="Y52" i="39"/>
  <c r="Y51" i="39"/>
  <c r="Y50" i="39"/>
  <c r="Y49" i="39" s="1"/>
  <c r="Y48" i="39"/>
  <c r="Y58" i="39" s="1"/>
  <c r="Y47" i="39"/>
  <c r="Y57" i="39" s="1"/>
  <c r="Y46" i="39"/>
  <c r="Y56" i="39" s="1"/>
  <c r="Y45" i="39"/>
  <c r="Y41" i="39"/>
  <c r="Y40" i="39"/>
  <c r="Y39" i="39"/>
  <c r="Y38" i="39" s="1"/>
  <c r="Y33" i="39"/>
  <c r="Y28" i="39"/>
  <c r="Y25" i="39"/>
  <c r="Y24" i="39"/>
  <c r="Y23" i="39"/>
  <c r="Y17" i="39"/>
  <c r="Y12" i="39"/>
  <c r="W57" i="39"/>
  <c r="W56" i="39"/>
  <c r="W55" i="39"/>
  <c r="X49" i="39"/>
  <c r="X38" i="39"/>
  <c r="X41" i="39"/>
  <c r="X40" i="39"/>
  <c r="X39" i="39"/>
  <c r="X33" i="39"/>
  <c r="X28" i="39"/>
  <c r="X22" i="39"/>
  <c r="X25" i="39"/>
  <c r="X24" i="39"/>
  <c r="X23" i="39"/>
  <c r="X17" i="39"/>
  <c r="X53" i="39"/>
  <c r="X52" i="39"/>
  <c r="X51" i="39"/>
  <c r="X50" i="39"/>
  <c r="X48" i="39"/>
  <c r="X58" i="39" s="1"/>
  <c r="X47" i="39"/>
  <c r="X57" i="39" s="1"/>
  <c r="X46" i="39"/>
  <c r="X56" i="39" s="1"/>
  <c r="X45" i="39"/>
  <c r="X55" i="39" s="1"/>
  <c r="X12" i="39"/>
  <c r="Y22" i="39" l="1"/>
  <c r="Y44" i="39"/>
  <c r="Y55" i="39"/>
  <c r="Y54" i="39" s="1"/>
  <c r="X44" i="39"/>
  <c r="X54" i="39"/>
  <c r="W53" i="39" l="1"/>
  <c r="V53" i="39"/>
  <c r="U53" i="39"/>
  <c r="T53" i="39"/>
  <c r="S53" i="39"/>
  <c r="R53" i="39"/>
  <c r="Q53" i="39"/>
  <c r="P53" i="39"/>
  <c r="O53" i="39"/>
  <c r="N53" i="39"/>
  <c r="M53" i="39"/>
  <c r="W52" i="39"/>
  <c r="V52" i="39"/>
  <c r="U52" i="39"/>
  <c r="T52" i="39"/>
  <c r="S52" i="39"/>
  <c r="R52" i="39"/>
  <c r="Q52" i="39"/>
  <c r="P52" i="39"/>
  <c r="O52" i="39"/>
  <c r="N52" i="39"/>
  <c r="M52" i="39"/>
  <c r="W51" i="39"/>
  <c r="V51" i="39"/>
  <c r="U51" i="39"/>
  <c r="T51" i="39"/>
  <c r="S51" i="39"/>
  <c r="R51" i="39"/>
  <c r="Q51" i="39"/>
  <c r="P51" i="39"/>
  <c r="O51" i="39"/>
  <c r="N51" i="39"/>
  <c r="M51" i="39"/>
  <c r="W50" i="39"/>
  <c r="V50" i="39"/>
  <c r="U50" i="39"/>
  <c r="T50" i="39"/>
  <c r="S50" i="39"/>
  <c r="R50" i="39"/>
  <c r="Q50" i="39"/>
  <c r="P50" i="39"/>
  <c r="O50" i="39"/>
  <c r="N50" i="39"/>
  <c r="M50" i="39"/>
  <c r="W48" i="39"/>
  <c r="W58" i="39" s="1"/>
  <c r="V48" i="39"/>
  <c r="V58" i="39" s="1"/>
  <c r="U48" i="39"/>
  <c r="U58" i="39" s="1"/>
  <c r="T48" i="39"/>
  <c r="T58" i="39" s="1"/>
  <c r="S48" i="39"/>
  <c r="S58" i="39" s="1"/>
  <c r="R48" i="39"/>
  <c r="R58" i="39" s="1"/>
  <c r="Q48" i="39"/>
  <c r="Q58" i="39" s="1"/>
  <c r="P48" i="39"/>
  <c r="P58" i="39" s="1"/>
  <c r="O48" i="39"/>
  <c r="O58" i="39" s="1"/>
  <c r="N48" i="39"/>
  <c r="N58" i="39" s="1"/>
  <c r="M48" i="39"/>
  <c r="M58" i="39" s="1"/>
  <c r="W47" i="39"/>
  <c r="V47" i="39"/>
  <c r="V57" i="39" s="1"/>
  <c r="U47" i="39"/>
  <c r="U57" i="39" s="1"/>
  <c r="T47" i="39"/>
  <c r="T57" i="39" s="1"/>
  <c r="S47" i="39"/>
  <c r="S57" i="39" s="1"/>
  <c r="R47" i="39"/>
  <c r="R57" i="39" s="1"/>
  <c r="Q47" i="39"/>
  <c r="Q57" i="39" s="1"/>
  <c r="P47" i="39"/>
  <c r="P57" i="39" s="1"/>
  <c r="O47" i="39"/>
  <c r="O57" i="39" s="1"/>
  <c r="N47" i="39"/>
  <c r="N57" i="39" s="1"/>
  <c r="M47" i="39"/>
  <c r="M57" i="39" s="1"/>
  <c r="W46" i="39"/>
  <c r="V46" i="39"/>
  <c r="V56" i="39" s="1"/>
  <c r="U46" i="39"/>
  <c r="U56" i="39" s="1"/>
  <c r="T46" i="39"/>
  <c r="T56" i="39" s="1"/>
  <c r="S46" i="39"/>
  <c r="S56" i="39" s="1"/>
  <c r="R46" i="39"/>
  <c r="R56" i="39" s="1"/>
  <c r="Q46" i="39"/>
  <c r="Q56" i="39" s="1"/>
  <c r="P46" i="39"/>
  <c r="P56" i="39" s="1"/>
  <c r="O46" i="39"/>
  <c r="O56" i="39" s="1"/>
  <c r="N46" i="39"/>
  <c r="N56" i="39" s="1"/>
  <c r="M46" i="39"/>
  <c r="M56" i="39" s="1"/>
  <c r="W45" i="39"/>
  <c r="V45" i="39"/>
  <c r="V55" i="39" s="1"/>
  <c r="U45" i="39"/>
  <c r="T45" i="39"/>
  <c r="S45" i="39"/>
  <c r="R45" i="39"/>
  <c r="R55" i="39" s="1"/>
  <c r="Q45" i="39"/>
  <c r="P45" i="39"/>
  <c r="O45" i="39"/>
  <c r="N45" i="39"/>
  <c r="N55" i="39" s="1"/>
  <c r="M45" i="39"/>
  <c r="L53" i="39"/>
  <c r="L52" i="39"/>
  <c r="L51" i="39"/>
  <c r="L50" i="39"/>
  <c r="L48" i="39"/>
  <c r="L58" i="39" s="1"/>
  <c r="L47" i="39"/>
  <c r="L57" i="39" s="1"/>
  <c r="L46" i="39"/>
  <c r="L56" i="39" s="1"/>
  <c r="L45" i="39"/>
  <c r="T44" i="39" l="1"/>
  <c r="P44" i="39"/>
  <c r="Q44" i="39"/>
  <c r="L44" i="39"/>
  <c r="M44" i="39"/>
  <c r="U44" i="39"/>
  <c r="O44" i="39"/>
  <c r="S44" i="39"/>
  <c r="W44" i="39"/>
  <c r="N54" i="39"/>
  <c r="R54" i="39"/>
  <c r="V54" i="39"/>
  <c r="N44" i="39"/>
  <c r="R44" i="39"/>
  <c r="V44" i="39"/>
  <c r="O55" i="39"/>
  <c r="O54" i="39" s="1"/>
  <c r="S55" i="39"/>
  <c r="S54" i="39" s="1"/>
  <c r="W54" i="39"/>
  <c r="L55" i="39"/>
  <c r="L54" i="39" s="1"/>
  <c r="P55" i="39"/>
  <c r="P54" i="39" s="1"/>
  <c r="T55" i="39"/>
  <c r="T54" i="39" s="1"/>
  <c r="M55" i="39"/>
  <c r="M54" i="39" s="1"/>
  <c r="Q55" i="39"/>
  <c r="Q54" i="39" s="1"/>
  <c r="U55" i="39"/>
  <c r="U54" i="39" s="1"/>
  <c r="B53" i="39"/>
  <c r="B52" i="39"/>
  <c r="B51" i="39"/>
  <c r="B50" i="39"/>
  <c r="B47" i="39"/>
  <c r="B46" i="39"/>
  <c r="B45" i="39"/>
  <c r="B42" i="39"/>
  <c r="B41" i="39"/>
  <c r="B40" i="39"/>
  <c r="B39" i="39"/>
  <c r="B33" i="39"/>
  <c r="B28" i="39"/>
  <c r="B26" i="39"/>
  <c r="B25" i="39"/>
  <c r="B24" i="39"/>
  <c r="B23" i="39"/>
  <c r="B17" i="39"/>
  <c r="B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B44" i="39" l="1"/>
  <c r="B38" i="39"/>
  <c r="B22" i="39"/>
  <c r="K53" i="39"/>
  <c r="J53" i="39"/>
  <c r="I53" i="39"/>
  <c r="H53" i="39"/>
  <c r="G53" i="39"/>
  <c r="F53" i="39"/>
  <c r="E53" i="39"/>
  <c r="D53" i="39"/>
  <c r="C53" i="39"/>
  <c r="K52" i="39"/>
  <c r="J52" i="39"/>
  <c r="I52" i="39"/>
  <c r="H52" i="39"/>
  <c r="G52" i="39"/>
  <c r="F52" i="39"/>
  <c r="E52" i="39"/>
  <c r="D52" i="39"/>
  <c r="C52" i="39"/>
  <c r="K51" i="39"/>
  <c r="J51" i="39"/>
  <c r="I51" i="39"/>
  <c r="H51" i="39"/>
  <c r="G51" i="39"/>
  <c r="F51" i="39"/>
  <c r="E51" i="39"/>
  <c r="D51" i="39"/>
  <c r="C51" i="39"/>
  <c r="K50" i="39"/>
  <c r="J50" i="39"/>
  <c r="I50" i="39"/>
  <c r="H50" i="39"/>
  <c r="G50" i="39"/>
  <c r="F50" i="39"/>
  <c r="E50" i="39"/>
  <c r="D50" i="39"/>
  <c r="C50" i="39"/>
  <c r="K47" i="39"/>
  <c r="J47" i="39"/>
  <c r="I47" i="39"/>
  <c r="H47" i="39"/>
  <c r="G47" i="39"/>
  <c r="F47" i="39"/>
  <c r="E47" i="39"/>
  <c r="D47" i="39"/>
  <c r="C47" i="39"/>
  <c r="K46" i="39"/>
  <c r="J46" i="39"/>
  <c r="I46" i="39"/>
  <c r="H46" i="39"/>
  <c r="G46" i="39"/>
  <c r="F46" i="39"/>
  <c r="E46" i="39"/>
  <c r="D46" i="39"/>
  <c r="C46" i="39"/>
  <c r="K45" i="39"/>
  <c r="J45" i="39"/>
  <c r="I45" i="39"/>
  <c r="H45" i="39"/>
  <c r="G45" i="39"/>
  <c r="F45" i="39"/>
  <c r="E45" i="39"/>
  <c r="D45" i="39"/>
  <c r="C45" i="39"/>
  <c r="K42" i="39"/>
  <c r="J42" i="39"/>
  <c r="I42" i="39"/>
  <c r="H42" i="39"/>
  <c r="G42" i="39"/>
  <c r="F42" i="39"/>
  <c r="E42" i="39"/>
  <c r="D42" i="39"/>
  <c r="C42" i="39"/>
  <c r="K41" i="39"/>
  <c r="J41" i="39"/>
  <c r="I41" i="39"/>
  <c r="H41" i="39"/>
  <c r="G41" i="39"/>
  <c r="F41" i="39"/>
  <c r="E41" i="39"/>
  <c r="D41" i="39"/>
  <c r="C41" i="39"/>
  <c r="K40" i="39"/>
  <c r="J40" i="39"/>
  <c r="I40" i="39"/>
  <c r="H40" i="39"/>
  <c r="G40" i="39"/>
  <c r="F40" i="39"/>
  <c r="E40" i="39"/>
  <c r="D40" i="39"/>
  <c r="C40" i="39"/>
  <c r="K39" i="39"/>
  <c r="J39" i="39"/>
  <c r="I39" i="39"/>
  <c r="H39" i="39"/>
  <c r="G39" i="39"/>
  <c r="F39" i="39"/>
  <c r="E39" i="39"/>
  <c r="D39" i="39"/>
  <c r="C39" i="39"/>
  <c r="K26" i="39"/>
  <c r="J26" i="39"/>
  <c r="I26" i="39"/>
  <c r="H26" i="39"/>
  <c r="G26" i="39"/>
  <c r="F26" i="39"/>
  <c r="E26" i="39"/>
  <c r="D26" i="39"/>
  <c r="C26" i="39"/>
  <c r="K25" i="39"/>
  <c r="J25" i="39"/>
  <c r="I25" i="39"/>
  <c r="H25" i="39"/>
  <c r="G25" i="39"/>
  <c r="F25" i="39"/>
  <c r="E25" i="39"/>
  <c r="D25" i="39"/>
  <c r="C25" i="39"/>
  <c r="K24" i="39"/>
  <c r="J24" i="39"/>
  <c r="I24" i="39"/>
  <c r="H24" i="39"/>
  <c r="G24" i="39"/>
  <c r="F24" i="39"/>
  <c r="E24" i="39"/>
  <c r="D24" i="39"/>
  <c r="C24" i="39"/>
  <c r="K23" i="39"/>
  <c r="J23" i="39"/>
  <c r="I23" i="39"/>
  <c r="H23" i="39"/>
  <c r="G23" i="39"/>
  <c r="F23" i="39"/>
  <c r="E23" i="39"/>
  <c r="D23" i="39"/>
  <c r="C23" i="39"/>
  <c r="K38" i="39" l="1"/>
  <c r="J38" i="39"/>
  <c r="I38" i="39"/>
  <c r="H38" i="39"/>
  <c r="G38" i="39"/>
  <c r="F38" i="39"/>
  <c r="E38" i="39"/>
  <c r="D38" i="39"/>
  <c r="C38" i="39"/>
  <c r="K33" i="39"/>
  <c r="J33" i="39"/>
  <c r="I33" i="39"/>
  <c r="H33" i="39"/>
  <c r="G33" i="39"/>
  <c r="F33" i="39"/>
  <c r="E33" i="39"/>
  <c r="D33" i="39"/>
  <c r="C33" i="39"/>
  <c r="K28" i="39"/>
  <c r="J28" i="39"/>
  <c r="I28" i="39"/>
  <c r="H28" i="39"/>
  <c r="G28" i="39"/>
  <c r="F28" i="39"/>
  <c r="E28" i="39"/>
  <c r="D28" i="39"/>
  <c r="C28" i="39"/>
  <c r="K17" i="39"/>
  <c r="J17" i="39"/>
  <c r="I17" i="39"/>
  <c r="H17" i="39"/>
  <c r="G17" i="39"/>
  <c r="F17" i="39"/>
  <c r="E17" i="39"/>
  <c r="D17" i="39"/>
  <c r="C17" i="39"/>
  <c r="E22" i="39" l="1"/>
  <c r="E44" i="39"/>
  <c r="F22" i="39"/>
  <c r="F44" i="39"/>
  <c r="K22" i="39"/>
  <c r="K44" i="39"/>
  <c r="I22" i="39"/>
  <c r="I44" i="39"/>
  <c r="J22" i="39"/>
  <c r="J44" i="39"/>
  <c r="C22" i="39"/>
  <c r="C44" i="39"/>
  <c r="G22" i="39"/>
  <c r="G44" i="39"/>
  <c r="D22" i="39"/>
  <c r="D44" i="39"/>
  <c r="H22" i="39"/>
  <c r="H44" i="39"/>
</calcChain>
</file>

<file path=xl/sharedStrings.xml><?xml version="1.0" encoding="utf-8"?>
<sst xmlns="http://schemas.openxmlformats.org/spreadsheetml/2006/main" count="125" uniqueCount="75">
  <si>
    <t xml:space="preserve">Périmètre : Sécurité sociale </t>
  </si>
  <si>
    <t>1970</t>
  </si>
  <si>
    <t>1971</t>
  </si>
  <si>
    <t>1972</t>
  </si>
  <si>
    <t>1973</t>
  </si>
  <si>
    <t>1974</t>
  </si>
  <si>
    <t>1975</t>
  </si>
  <si>
    <t>1979</t>
  </si>
  <si>
    <t>1995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</si>
  <si>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</si>
  <si>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</si>
  <si>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</si>
  <si>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</si>
  <si>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</si>
  <si>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</si>
  <si>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</si>
  <si>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</si>
  <si>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</si>
  <si>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</si>
  <si>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</si>
  <si>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</si>
  <si>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</si>
  <si>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</si>
  <si>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</si>
  <si>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</si>
  <si>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</si>
  <si>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</si>
  <si>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</si>
  <si>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   Hommes</t>
  </si>
  <si>
    <t xml:space="preserve">1976 </t>
  </si>
  <si>
    <t xml:space="preserve">1977 </t>
  </si>
  <si>
    <t xml:space="preserve">1980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</si>
  <si>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</si>
  <si>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</si>
  <si>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</si>
  <si>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</si>
  <si>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</si>
  <si>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</si>
  <si>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</si>
  <si>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</si>
  <si>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</si>
  <si>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</si>
  <si>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</si>
  <si>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</si>
  <si>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</si>
  <si>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1996 </t>
  </si>
  <si>
    <t xml:space="preserve">1997 </t>
  </si>
  <si>
    <t xml:space="preserve">1978 </t>
  </si>
  <si>
    <t xml:space="preserve">1981 </t>
  </si>
  <si>
    <t xml:space="preserve">Période : 1970-1994 </t>
  </si>
  <si>
    <t xml:space="preserve">Périmètre : Sécurité sociale  </t>
  </si>
  <si>
    <t xml:space="preserve">Indépendants </t>
  </si>
  <si>
    <t xml:space="preserve">   Hommes </t>
  </si>
  <si>
    <t xml:space="preserve">      Activité principale </t>
  </si>
  <si>
    <t xml:space="preserve">      Activité complémentaire </t>
  </si>
  <si>
    <t xml:space="preserve">      Activité après l'âge de la retraite </t>
  </si>
  <si>
    <t xml:space="preserve">      Nature de l'activité non connue </t>
  </si>
  <si>
    <t xml:space="preserve">   Femmes </t>
  </si>
  <si>
    <t xml:space="preserve">   Total </t>
  </si>
  <si>
    <t xml:space="preserve">Aidants </t>
  </si>
  <si>
    <t xml:space="preserve">Total </t>
  </si>
  <si>
    <t xml:space="preserve">      Aidants </t>
  </si>
  <si>
    <t xml:space="preserve">Source : INASTI, Annuaire statistique </t>
  </si>
  <si>
    <t>Titre : Nombre d'indépendants assujettis à la sécurité sociale par catégorie et sexe (30 juin)</t>
  </si>
  <si>
    <t xml:space="preserve">Titre : Nombre d'indépendants assujettis à la sécurité sociale par catégorie et sexe (30 juin) </t>
  </si>
  <si>
    <t xml:space="preserve">2017 </t>
  </si>
  <si>
    <t xml:space="preserve">2018 </t>
  </si>
  <si>
    <t xml:space="preserve">Période : 1995-2018 </t>
  </si>
  <si>
    <t xml:space="preserve">Régime : Travailleurs indépendants </t>
  </si>
  <si>
    <t xml:space="preserve">Branche : Total des branches du régime  </t>
  </si>
  <si>
    <t>Mise à jour : Janvier 2020</t>
  </si>
  <si>
    <t>Unités : Nombre</t>
  </si>
  <si>
    <t xml:space="preserve">Branche : Total des branches du régime </t>
  </si>
  <si>
    <t xml:space="preserve">Mise à jour : Janvier 2020 </t>
  </si>
  <si>
    <t xml:space="preserve">Unités : Nombre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</si>
</sst>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24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rgb="FF333399"/>
      <name val="Century Gothic"/>
      <family val="2"/>
    </font>
    <font>
      <sz val="12"/>
      <name val="Arial"/>
      <family val="2"/>
    </font>
    <font>
      <sz val="14"/>
      <color rgb="FF333399"/>
      <name val="Century Gothic"/>
      <family val="2"/>
    </font>
    <font>
      <b/>
      <sz val="12"/>
      <color rgb="FF333399"/>
      <name val="Century Gothic"/>
      <family val="2"/>
    </font>
    <font>
      <b/>
      <i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333399"/>
      </left>
      <right style="medium">
        <color rgb="FF333399"/>
      </right>
      <top/>
      <bottom style="medium">
        <color rgb="FF333399"/>
      </bottom>
      <diagonal/>
    </border>
    <border>
      <left style="medium">
        <color rgb="FF333399"/>
      </left>
      <right style="medium">
        <color rgb="FF333399"/>
      </right>
      <top/>
      <bottom/>
      <diagonal/>
    </border>
    <border>
      <left style="medium">
        <color rgb="FF333399"/>
      </left>
      <right/>
      <top/>
      <bottom/>
      <diagonal/>
    </border>
    <border>
      <left style="medium">
        <color rgb="FF333399"/>
      </left>
      <right/>
      <top/>
      <bottom style="medium">
        <color rgb="FF333399"/>
      </bottom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/>
      <right style="medium">
        <color rgb="FF333399"/>
      </right>
      <top/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63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164" fontId="12" fillId="7" borderId="0" xfId="0" applyNumberFormat="1" applyFont="1" applyFill="1" applyBorder="1" applyAlignment="1"/>
    <xf numFmtId="164" fontId="12" fillId="7" borderId="0" xfId="0" applyNumberFormat="1" applyFont="1" applyFill="1" applyAlignment="1"/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3" fillId="7" borderId="0" xfId="0" applyFont="1" applyFill="1"/>
    <xf numFmtId="0" fontId="11" fillId="7" borderId="0" xfId="0" applyFont="1" applyFill="1" applyAlignment="1"/>
    <xf numFmtId="0" fontId="11" fillId="8" borderId="0" xfId="0" applyFont="1" applyFill="1" applyAlignment="1">
      <alignment vertical="center"/>
    </xf>
    <xf numFmtId="49" fontId="14" fillId="7" borderId="0" xfId="0" quotePrefix="1" applyNumberFormat="1" applyFont="1" applyFill="1" applyBorder="1" applyAlignment="1">
      <alignment horizontal="center" vertical="center" wrapText="1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0" fontId="0" fillId="0" borderId="0" xfId="0" applyBorder="1"/>
    <xf numFmtId="164" fontId="18" fillId="0" borderId="0" xfId="0" applyNumberFormat="1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vertical="top"/>
    </xf>
    <xf numFmtId="0" fontId="14" fillId="7" borderId="11" xfId="0" quotePrefix="1" applyFont="1" applyFill="1" applyBorder="1" applyAlignment="1">
      <alignment horizontal="left" vertical="center" wrapText="1" indent="1"/>
    </xf>
    <xf numFmtId="165" fontId="13" fillId="8" borderId="0" xfId="0" quotePrefix="1" applyNumberFormat="1" applyFont="1" applyFill="1" applyBorder="1" applyAlignment="1">
      <alignment horizontal="left" vertical="center" indent="1"/>
    </xf>
    <xf numFmtId="0" fontId="13" fillId="7" borderId="0" xfId="0" applyFont="1" applyFill="1" applyBorder="1"/>
    <xf numFmtId="0" fontId="20" fillId="8" borderId="0" xfId="0" applyFont="1" applyFill="1" applyAlignment="1">
      <alignment vertical="center"/>
    </xf>
    <xf numFmtId="0" fontId="20" fillId="0" borderId="0" xfId="0" applyFont="1"/>
    <xf numFmtId="0" fontId="21" fillId="7" borderId="0" xfId="0" applyFont="1" applyFill="1"/>
    <xf numFmtId="164" fontId="22" fillId="7" borderId="9" xfId="0" applyNumberFormat="1" applyFont="1" applyFill="1" applyBorder="1" applyAlignment="1">
      <alignment vertical="center"/>
    </xf>
    <xf numFmtId="164" fontId="22" fillId="7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164" fontId="19" fillId="0" borderId="8" xfId="0" applyNumberFormat="1" applyFont="1" applyFill="1" applyBorder="1" applyAlignment="1">
      <alignment vertical="center"/>
    </xf>
    <xf numFmtId="3" fontId="19" fillId="0" borderId="8" xfId="0" applyNumberFormat="1" applyFont="1" applyFill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9" fillId="0" borderId="8" xfId="0" applyNumberFormat="1" applyFont="1" applyBorder="1" applyAlignment="1">
      <alignment vertical="center"/>
    </xf>
    <xf numFmtId="164" fontId="22" fillId="7" borderId="0" xfId="0" applyNumberFormat="1" applyFont="1" applyFill="1" applyAlignment="1">
      <alignment vertical="center"/>
    </xf>
    <xf numFmtId="164" fontId="19" fillId="7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164" fontId="22" fillId="0" borderId="9" xfId="0" applyNumberFormat="1" applyFont="1" applyFill="1" applyBorder="1" applyAlignment="1">
      <alignment vertical="center"/>
    </xf>
    <xf numFmtId="3" fontId="22" fillId="0" borderId="9" xfId="0" applyNumberFormat="1" applyFont="1" applyFill="1" applyBorder="1" applyAlignment="1">
      <alignment vertical="center"/>
    </xf>
    <xf numFmtId="0" fontId="22" fillId="7" borderId="12" xfId="0" quotePrefix="1" applyFont="1" applyFill="1" applyBorder="1" applyAlignment="1">
      <alignment horizontal="left" vertical="center" indent="1"/>
    </xf>
    <xf numFmtId="164" fontId="22" fillId="0" borderId="10" xfId="0" applyNumberFormat="1" applyFont="1" applyFill="1" applyBorder="1" applyAlignment="1">
      <alignment vertical="center"/>
    </xf>
    <xf numFmtId="0" fontId="19" fillId="7" borderId="12" xfId="0" quotePrefix="1" applyFont="1" applyFill="1" applyBorder="1" applyAlignment="1">
      <alignment horizontal="left" vertical="center" indent="1"/>
    </xf>
    <xf numFmtId="0" fontId="19" fillId="7" borderId="11" xfId="0" quotePrefix="1" applyFont="1" applyFill="1" applyBorder="1" applyAlignment="1">
      <alignment horizontal="left" vertical="center" indent="1"/>
    </xf>
    <xf numFmtId="164" fontId="19" fillId="0" borderId="14" xfId="0" applyNumberFormat="1" applyFont="1" applyFill="1" applyBorder="1" applyAlignment="1">
      <alignment vertical="center"/>
    </xf>
    <xf numFmtId="164" fontId="19" fillId="0" borderId="13" xfId="0" applyNumberFormat="1" applyFont="1" applyFill="1" applyBorder="1" applyAlignment="1">
      <alignment vertical="center"/>
    </xf>
    <xf numFmtId="0" fontId="20" fillId="0" borderId="0" xfId="0" applyFont="1" applyBorder="1"/>
    <xf numFmtId="0" fontId="14" fillId="0" borderId="0" xfId="0" applyFont="1" applyAlignment="1">
      <alignment horizontal="left" vertical="center" indent="1"/>
    </xf>
    <xf numFmtId="0" fontId="14" fillId="7" borderId="0" xfId="0" applyFont="1" applyFill="1" applyBorder="1" applyAlignment="1">
      <alignment horizontal="left" vertical="center" indent="1"/>
    </xf>
    <xf numFmtId="164" fontId="22" fillId="0" borderId="0" xfId="0" applyNumberFormat="1" applyFont="1" applyBorder="1" applyAlignment="1">
      <alignment vertical="center"/>
    </xf>
    <xf numFmtId="0" fontId="14" fillId="7" borderId="15" xfId="0" quotePrefix="1" applyFont="1" applyFill="1" applyBorder="1" applyAlignment="1">
      <alignment horizontal="left" vertical="center" wrapText="1" indent="1"/>
    </xf>
    <xf numFmtId="0" fontId="22" fillId="7" borderId="16" xfId="0" quotePrefix="1" applyFont="1" applyFill="1" applyBorder="1" applyAlignment="1">
      <alignment horizontal="left" vertical="center" indent="1"/>
    </xf>
    <xf numFmtId="0" fontId="23" fillId="7" borderId="17" xfId="0" quotePrefix="1" applyFont="1" applyFill="1" applyBorder="1" applyAlignment="1">
      <alignment horizontal="left" vertical="center" indent="1"/>
    </xf>
    <xf numFmtId="0" fontId="19" fillId="7" borderId="17" xfId="0" quotePrefix="1" applyFont="1" applyFill="1" applyBorder="1" applyAlignment="1">
      <alignment horizontal="left" vertical="center" indent="1"/>
    </xf>
    <xf numFmtId="0" fontId="19" fillId="7" borderId="15" xfId="0" quotePrefix="1" applyFont="1" applyFill="1" applyBorder="1" applyAlignment="1">
      <alignment horizontal="left" vertical="center" indent="1"/>
    </xf>
    <xf numFmtId="0" fontId="22" fillId="7" borderId="16" xfId="0" quotePrefix="1" applyFont="1" applyFill="1" applyBorder="1" applyAlignment="1">
      <alignment horizontal="left" vertical="center" wrapText="1" indent="1"/>
    </xf>
    <xf numFmtId="164" fontId="19" fillId="0" borderId="0" xfId="0" applyNumberFormat="1" applyFont="1" applyBorder="1" applyAlignment="1">
      <alignment horizontal="right"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432B-7EFE-475F-96D3-BADAFB0F1722}">
  <dimension ref="A1:Z26"/>
  <sheetViews>
    <sheetView showGridLines="0" zoomScale="75" zoomScaleNormal="75" workbookViewId="0"/>
  </sheetViews>
  <sheetFormatPr defaultColWidth="11.5703125" defaultRowHeight="12.75" x14ac:dyDescent="0.2"/>
  <cols>
    <col min="1" max="1" width="49.140625" bestFit="1" customWidth="1"/>
    <col min="2" max="26" width="19.7109375" customWidth="1"/>
  </cols>
  <sheetData>
    <row r="1" spans="1:26" ht="18" x14ac:dyDescent="0.2">
      <c r="A1" s="53" t="s">
        <v>64</v>
      </c>
    </row>
    <row r="2" spans="1:26" s="28" customFormat="1" ht="16.5" x14ac:dyDescent="0.2">
      <c r="A2" s="25" t="s">
        <v>0</v>
      </c>
      <c r="B2" s="27"/>
      <c r="C2" s="15"/>
      <c r="D2" s="15"/>
      <c r="E2" s="15"/>
      <c r="F2" s="15"/>
      <c r="G2" s="15"/>
      <c r="H2" s="15"/>
    </row>
    <row r="3" spans="1:26" s="28" customFormat="1" ht="16.5" x14ac:dyDescent="0.2">
      <c r="A3" s="25" t="s">
        <v>68</v>
      </c>
      <c r="B3" s="27"/>
      <c r="C3" s="15"/>
      <c r="D3" s="15"/>
      <c r="E3" s="15"/>
      <c r="F3" s="15"/>
      <c r="G3" s="15"/>
      <c r="H3" s="15"/>
    </row>
    <row r="4" spans="1:26" s="28" customFormat="1" ht="16.5" x14ac:dyDescent="0.2">
      <c r="A4" s="25" t="s">
        <v>69</v>
      </c>
      <c r="B4" s="27"/>
      <c r="C4" s="15"/>
      <c r="D4" s="15"/>
      <c r="E4" s="15"/>
      <c r="F4" s="15"/>
      <c r="G4" s="15"/>
      <c r="H4" s="15"/>
    </row>
    <row r="5" spans="1:26" s="28" customFormat="1" ht="16.5" x14ac:dyDescent="0.2">
      <c r="A5" s="25" t="s">
        <v>49</v>
      </c>
      <c r="B5" s="27"/>
      <c r="C5" s="15"/>
      <c r="D5" s="15"/>
      <c r="E5" s="15"/>
      <c r="F5" s="15"/>
      <c r="G5" s="15"/>
      <c r="H5" s="15"/>
    </row>
    <row r="6" spans="1:26" s="28" customFormat="1" ht="16.5" x14ac:dyDescent="0.2">
      <c r="A6" s="25" t="s">
        <v>70</v>
      </c>
      <c r="B6" s="27"/>
      <c r="C6" s="15"/>
      <c r="D6" s="15"/>
      <c r="E6" s="15"/>
      <c r="F6" s="15"/>
      <c r="G6" s="15"/>
      <c r="H6" s="15"/>
    </row>
    <row r="7" spans="1:26" s="28" customFormat="1" ht="16.5" x14ac:dyDescent="0.2">
      <c r="A7" s="25" t="s">
        <v>71</v>
      </c>
      <c r="B7" s="27"/>
      <c r="C7" s="15"/>
      <c r="D7" s="15"/>
      <c r="E7" s="15"/>
      <c r="F7" s="15"/>
      <c r="G7" s="15"/>
      <c r="H7" s="15"/>
    </row>
    <row r="8" spans="1:26" s="28" customFormat="1" ht="16.5" x14ac:dyDescent="0.2">
      <c r="A8" s="25" t="s">
        <v>62</v>
      </c>
      <c r="B8" s="27"/>
      <c r="C8" s="15"/>
      <c r="D8" s="15"/>
      <c r="E8" s="15"/>
      <c r="F8" s="15"/>
      <c r="G8" s="15"/>
      <c r="H8" s="15"/>
    </row>
    <row r="9" spans="1:26" ht="14.25" x14ac:dyDescent="0.25">
      <c r="A9" s="1"/>
      <c r="B9" s="11"/>
      <c r="C9" s="18"/>
      <c r="D9" s="19"/>
      <c r="E9" s="1"/>
      <c r="F9" s="1"/>
      <c r="G9" s="2"/>
      <c r="H9" s="2"/>
    </row>
    <row r="10" spans="1:26" ht="24.95" customHeight="1" thickBot="1" x14ac:dyDescent="0.25">
      <c r="A10" s="24"/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29</v>
      </c>
      <c r="I10" s="12" t="s">
        <v>30</v>
      </c>
      <c r="J10" s="12" t="s">
        <v>47</v>
      </c>
      <c r="K10" s="12" t="s">
        <v>7</v>
      </c>
      <c r="L10" s="12" t="s">
        <v>31</v>
      </c>
      <c r="M10" s="12" t="s">
        <v>48</v>
      </c>
      <c r="N10" s="12" t="s">
        <v>32</v>
      </c>
      <c r="O10" s="13" t="s">
        <v>33</v>
      </c>
      <c r="P10" s="13" t="s">
        <v>34</v>
      </c>
      <c r="Q10" s="13" t="s">
        <v>35</v>
      </c>
      <c r="R10" s="13" t="s">
        <v>36</v>
      </c>
      <c r="S10" s="12" t="s">
        <v>37</v>
      </c>
      <c r="T10" s="12" t="s">
        <v>38</v>
      </c>
      <c r="U10" s="12" t="s">
        <v>39</v>
      </c>
      <c r="V10" s="13" t="s">
        <v>40</v>
      </c>
      <c r="W10" s="12" t="s">
        <v>41</v>
      </c>
      <c r="X10" s="12" t="s">
        <v>42</v>
      </c>
      <c r="Y10" s="12" t="s">
        <v>43</v>
      </c>
      <c r="Z10" s="12" t="s">
        <v>44</v>
      </c>
    </row>
    <row r="11" spans="1:26" ht="24.95" customHeight="1" x14ac:dyDescent="0.2">
      <c r="A11" s="46" t="s">
        <v>28</v>
      </c>
      <c r="B11" s="47">
        <v>567867</v>
      </c>
      <c r="C11" s="47">
        <v>513617</v>
      </c>
      <c r="D11" s="47">
        <v>496753</v>
      </c>
      <c r="E11" s="47">
        <v>497344</v>
      </c>
      <c r="F11" s="47">
        <v>503044</v>
      </c>
      <c r="G11" s="47">
        <v>492832</v>
      </c>
      <c r="H11" s="47">
        <v>480502</v>
      </c>
      <c r="I11" s="44">
        <v>476567</v>
      </c>
      <c r="J11" s="44">
        <v>477541</v>
      </c>
      <c r="K11" s="44">
        <v>480409</v>
      </c>
      <c r="L11" s="44">
        <v>480184</v>
      </c>
      <c r="M11" s="44">
        <v>478372</v>
      </c>
      <c r="N11" s="44">
        <v>476348</v>
      </c>
      <c r="O11" s="47">
        <v>478755</v>
      </c>
      <c r="P11" s="47">
        <v>483798</v>
      </c>
      <c r="Q11" s="47">
        <v>486475</v>
      </c>
      <c r="R11" s="47">
        <v>489773</v>
      </c>
      <c r="S11" s="44">
        <v>495293</v>
      </c>
      <c r="T11" s="44">
        <v>501543</v>
      </c>
      <c r="U11" s="44">
        <v>510972</v>
      </c>
      <c r="V11" s="47">
        <v>517043</v>
      </c>
      <c r="W11" s="44">
        <v>521641</v>
      </c>
      <c r="X11" s="44">
        <v>523763</v>
      </c>
      <c r="Y11" s="44">
        <v>538761</v>
      </c>
      <c r="Z11" s="44">
        <v>547329</v>
      </c>
    </row>
    <row r="12" spans="1:26" ht="24.95" customHeight="1" x14ac:dyDescent="0.2">
      <c r="A12" s="48" t="s">
        <v>53</v>
      </c>
      <c r="B12" s="32">
        <v>471401</v>
      </c>
      <c r="C12" s="32">
        <v>420469</v>
      </c>
      <c r="D12" s="32">
        <v>411778</v>
      </c>
      <c r="E12" s="32">
        <v>395728</v>
      </c>
      <c r="F12" s="32">
        <v>393668</v>
      </c>
      <c r="G12" s="32">
        <v>381887</v>
      </c>
      <c r="H12" s="32">
        <v>367529</v>
      </c>
      <c r="I12" s="32">
        <v>362296</v>
      </c>
      <c r="J12" s="32">
        <v>361748</v>
      </c>
      <c r="K12" s="32">
        <v>362053</v>
      </c>
      <c r="L12" s="32">
        <v>361460</v>
      </c>
      <c r="M12" s="32">
        <v>357724</v>
      </c>
      <c r="N12" s="32">
        <v>354796</v>
      </c>
      <c r="O12" s="32">
        <v>354184</v>
      </c>
      <c r="P12" s="32">
        <v>354817</v>
      </c>
      <c r="Q12" s="32">
        <v>355801</v>
      </c>
      <c r="R12" s="32">
        <v>355776</v>
      </c>
      <c r="S12" s="32">
        <v>359980</v>
      </c>
      <c r="T12" s="32">
        <v>363256</v>
      </c>
      <c r="U12" s="32">
        <v>369840</v>
      </c>
      <c r="V12" s="32">
        <v>374377</v>
      </c>
      <c r="W12" s="32">
        <v>379400</v>
      </c>
      <c r="X12" s="32">
        <v>381127</v>
      </c>
      <c r="Y12" s="32">
        <v>386454</v>
      </c>
      <c r="Z12" s="32">
        <v>392224</v>
      </c>
    </row>
    <row r="13" spans="1:26" ht="24.95" customHeight="1" x14ac:dyDescent="0.2">
      <c r="A13" s="48" t="s">
        <v>54</v>
      </c>
      <c r="B13" s="32">
        <v>36531</v>
      </c>
      <c r="C13" s="32">
        <v>37446</v>
      </c>
      <c r="D13" s="32">
        <v>26525</v>
      </c>
      <c r="E13" s="32">
        <v>44135</v>
      </c>
      <c r="F13" s="32">
        <v>50858</v>
      </c>
      <c r="G13" s="32">
        <v>51965</v>
      </c>
      <c r="H13" s="32">
        <v>53887</v>
      </c>
      <c r="I13" s="32">
        <v>54236</v>
      </c>
      <c r="J13" s="32">
        <v>54891</v>
      </c>
      <c r="K13" s="32">
        <v>55626</v>
      </c>
      <c r="L13" s="32">
        <v>56054</v>
      </c>
      <c r="M13" s="32">
        <v>56666</v>
      </c>
      <c r="N13" s="32">
        <v>57170</v>
      </c>
      <c r="O13" s="32">
        <v>59010</v>
      </c>
      <c r="P13" s="32">
        <v>62798</v>
      </c>
      <c r="Q13" s="32">
        <v>63573</v>
      </c>
      <c r="R13" s="32">
        <v>63990</v>
      </c>
      <c r="S13" s="32">
        <v>66227</v>
      </c>
      <c r="T13" s="32">
        <v>68322</v>
      </c>
      <c r="U13" s="32">
        <v>72141</v>
      </c>
      <c r="V13" s="32">
        <v>74963</v>
      </c>
      <c r="W13" s="32">
        <v>76311</v>
      </c>
      <c r="X13" s="32">
        <v>77527</v>
      </c>
      <c r="Y13" s="32">
        <v>88495</v>
      </c>
      <c r="Z13" s="32">
        <v>92255</v>
      </c>
    </row>
    <row r="14" spans="1:26" ht="24.95" customHeight="1" x14ac:dyDescent="0.2">
      <c r="A14" s="48" t="s">
        <v>61</v>
      </c>
      <c r="B14" s="32">
        <v>59935</v>
      </c>
      <c r="C14" s="32">
        <v>55702</v>
      </c>
      <c r="D14" s="32">
        <v>58450</v>
      </c>
      <c r="E14" s="32">
        <v>57481</v>
      </c>
      <c r="F14" s="32">
        <v>58518</v>
      </c>
      <c r="G14" s="32">
        <v>58980</v>
      </c>
      <c r="H14" s="32">
        <v>59086</v>
      </c>
      <c r="I14" s="32">
        <v>60035</v>
      </c>
      <c r="J14" s="32">
        <v>60902</v>
      </c>
      <c r="K14" s="32">
        <v>62730</v>
      </c>
      <c r="L14" s="32">
        <v>62670</v>
      </c>
      <c r="M14" s="32">
        <v>63982</v>
      </c>
      <c r="N14" s="32">
        <v>64382</v>
      </c>
      <c r="O14" s="32">
        <v>65561</v>
      </c>
      <c r="P14" s="32">
        <v>66183</v>
      </c>
      <c r="Q14" s="32">
        <v>67101</v>
      </c>
      <c r="R14" s="32">
        <v>70007</v>
      </c>
      <c r="S14" s="32">
        <v>69086</v>
      </c>
      <c r="T14" s="32">
        <v>69965</v>
      </c>
      <c r="U14" s="32">
        <v>68991</v>
      </c>
      <c r="V14" s="32">
        <v>67703</v>
      </c>
      <c r="W14" s="32">
        <v>65930</v>
      </c>
      <c r="X14" s="32">
        <v>65109</v>
      </c>
      <c r="Y14" s="32">
        <v>63812</v>
      </c>
      <c r="Z14" s="32">
        <v>62850</v>
      </c>
    </row>
    <row r="15" spans="1:26" ht="24.95" customHeight="1" x14ac:dyDescent="0.2">
      <c r="A15" s="46" t="s">
        <v>57</v>
      </c>
      <c r="B15" s="34">
        <v>199414</v>
      </c>
      <c r="C15" s="34">
        <v>177068</v>
      </c>
      <c r="D15" s="34">
        <v>196371</v>
      </c>
      <c r="E15" s="34">
        <v>186054</v>
      </c>
      <c r="F15" s="34">
        <v>173900</v>
      </c>
      <c r="G15" s="34">
        <v>169567</v>
      </c>
      <c r="H15" s="34">
        <v>156676</v>
      </c>
      <c r="I15" s="34">
        <v>156518</v>
      </c>
      <c r="J15" s="34">
        <v>157314</v>
      </c>
      <c r="K15" s="34">
        <v>159922</v>
      </c>
      <c r="L15" s="34">
        <v>159146</v>
      </c>
      <c r="M15" s="34">
        <v>160104</v>
      </c>
      <c r="N15" s="34">
        <v>160121</v>
      </c>
      <c r="O15" s="34">
        <v>163210</v>
      </c>
      <c r="P15" s="34">
        <v>165805</v>
      </c>
      <c r="Q15" s="34">
        <v>167723</v>
      </c>
      <c r="R15" s="34">
        <v>172534</v>
      </c>
      <c r="S15" s="34">
        <v>173909</v>
      </c>
      <c r="T15" s="34">
        <v>177840</v>
      </c>
      <c r="U15" s="34">
        <v>183681</v>
      </c>
      <c r="V15" s="34">
        <v>186954</v>
      </c>
      <c r="W15" s="34">
        <v>192127</v>
      </c>
      <c r="X15" s="34">
        <v>193457</v>
      </c>
      <c r="Y15" s="34">
        <v>203690</v>
      </c>
      <c r="Z15" s="34">
        <v>208267</v>
      </c>
    </row>
    <row r="16" spans="1:26" ht="24.95" customHeight="1" x14ac:dyDescent="0.2">
      <c r="A16" s="48" t="s">
        <v>53</v>
      </c>
      <c r="B16" s="32">
        <v>183105</v>
      </c>
      <c r="C16" s="32">
        <v>161855</v>
      </c>
      <c r="D16" s="32">
        <v>164151</v>
      </c>
      <c r="E16" s="32">
        <v>168611</v>
      </c>
      <c r="F16" s="32">
        <v>158840</v>
      </c>
      <c r="G16" s="32">
        <v>154514</v>
      </c>
      <c r="H16" s="32">
        <v>142339</v>
      </c>
      <c r="I16" s="32">
        <v>141310</v>
      </c>
      <c r="J16" s="32">
        <v>141756</v>
      </c>
      <c r="K16" s="32">
        <v>143694</v>
      </c>
      <c r="L16" s="32">
        <v>142656</v>
      </c>
      <c r="M16" s="32">
        <v>142951</v>
      </c>
      <c r="N16" s="32">
        <v>142598</v>
      </c>
      <c r="O16" s="32">
        <v>144343</v>
      </c>
      <c r="P16" s="32">
        <v>145556</v>
      </c>
      <c r="Q16" s="32">
        <v>147117</v>
      </c>
      <c r="R16" s="32">
        <v>150354</v>
      </c>
      <c r="S16" s="32">
        <v>152488</v>
      </c>
      <c r="T16" s="32">
        <v>154530</v>
      </c>
      <c r="U16" s="32">
        <v>159075</v>
      </c>
      <c r="V16" s="32">
        <v>161542</v>
      </c>
      <c r="W16" s="32">
        <v>165896</v>
      </c>
      <c r="X16" s="32">
        <v>164380</v>
      </c>
      <c r="Y16" s="32">
        <v>171098</v>
      </c>
      <c r="Z16" s="32">
        <v>173345</v>
      </c>
    </row>
    <row r="17" spans="1:26" ht="24.95" customHeight="1" x14ac:dyDescent="0.2">
      <c r="A17" s="48" t="s">
        <v>54</v>
      </c>
      <c r="B17" s="32">
        <v>3993</v>
      </c>
      <c r="C17" s="32">
        <v>4354</v>
      </c>
      <c r="D17" s="32">
        <v>21580</v>
      </c>
      <c r="E17" s="32">
        <v>6443</v>
      </c>
      <c r="F17" s="32">
        <v>4935</v>
      </c>
      <c r="G17" s="32">
        <v>5333</v>
      </c>
      <c r="H17" s="32">
        <v>5155</v>
      </c>
      <c r="I17" s="32">
        <v>5899</v>
      </c>
      <c r="J17" s="32">
        <v>6183</v>
      </c>
      <c r="K17" s="32">
        <v>6614</v>
      </c>
      <c r="L17" s="32">
        <v>6986</v>
      </c>
      <c r="M17" s="32">
        <v>7495</v>
      </c>
      <c r="N17" s="32">
        <v>7833</v>
      </c>
      <c r="O17" s="32">
        <v>9007</v>
      </c>
      <c r="P17" s="32">
        <v>10539</v>
      </c>
      <c r="Q17" s="32">
        <v>11064</v>
      </c>
      <c r="R17" s="32">
        <v>13007</v>
      </c>
      <c r="S17" s="32">
        <v>12544</v>
      </c>
      <c r="T17" s="32">
        <v>14144</v>
      </c>
      <c r="U17" s="32">
        <v>15474</v>
      </c>
      <c r="V17" s="32">
        <v>16641</v>
      </c>
      <c r="W17" s="32">
        <v>17749</v>
      </c>
      <c r="X17" s="32">
        <v>17556</v>
      </c>
      <c r="Y17" s="32">
        <v>20945</v>
      </c>
      <c r="Z17" s="32">
        <v>22456</v>
      </c>
    </row>
    <row r="18" spans="1:26" ht="24.95" customHeight="1" thickBot="1" x14ac:dyDescent="0.25">
      <c r="A18" s="49" t="s">
        <v>61</v>
      </c>
      <c r="B18" s="50">
        <v>12316</v>
      </c>
      <c r="C18" s="36">
        <v>10859</v>
      </c>
      <c r="D18" s="36">
        <v>10640</v>
      </c>
      <c r="E18" s="36">
        <v>11000</v>
      </c>
      <c r="F18" s="36">
        <v>10125</v>
      </c>
      <c r="G18" s="36">
        <v>9720</v>
      </c>
      <c r="H18" s="36">
        <v>9182</v>
      </c>
      <c r="I18" s="36">
        <v>9309</v>
      </c>
      <c r="J18" s="36">
        <v>9375</v>
      </c>
      <c r="K18" s="36">
        <v>9614</v>
      </c>
      <c r="L18" s="36">
        <v>9504</v>
      </c>
      <c r="M18" s="36">
        <v>9658</v>
      </c>
      <c r="N18" s="36">
        <v>9690</v>
      </c>
      <c r="O18" s="36">
        <v>9860</v>
      </c>
      <c r="P18" s="36">
        <v>9710</v>
      </c>
      <c r="Q18" s="36">
        <v>9542</v>
      </c>
      <c r="R18" s="36">
        <v>9173</v>
      </c>
      <c r="S18" s="36">
        <v>8877</v>
      </c>
      <c r="T18" s="36">
        <v>9166</v>
      </c>
      <c r="U18" s="36">
        <v>9132</v>
      </c>
      <c r="V18" s="36">
        <v>8771</v>
      </c>
      <c r="W18" s="36">
        <v>8482</v>
      </c>
      <c r="X18" s="36">
        <v>11521</v>
      </c>
      <c r="Y18" s="36">
        <v>11647</v>
      </c>
      <c r="Z18" s="36">
        <v>12466</v>
      </c>
    </row>
    <row r="19" spans="1:26" ht="24.95" customHeight="1" x14ac:dyDescent="0.2">
      <c r="A19" s="46" t="s">
        <v>58</v>
      </c>
      <c r="B19" s="34">
        <v>767281</v>
      </c>
      <c r="C19" s="34">
        <v>690685</v>
      </c>
      <c r="D19" s="34">
        <v>693124</v>
      </c>
      <c r="E19" s="34">
        <v>683398</v>
      </c>
      <c r="F19" s="34">
        <v>676944</v>
      </c>
      <c r="G19" s="34">
        <v>662399</v>
      </c>
      <c r="H19" s="34">
        <v>637178</v>
      </c>
      <c r="I19" s="34">
        <v>633085</v>
      </c>
      <c r="J19" s="34">
        <v>634855</v>
      </c>
      <c r="K19" s="34">
        <v>640331</v>
      </c>
      <c r="L19" s="34">
        <v>639330</v>
      </c>
      <c r="M19" s="34">
        <v>638476</v>
      </c>
      <c r="N19" s="34">
        <v>636469</v>
      </c>
      <c r="O19" s="34">
        <v>641965</v>
      </c>
      <c r="P19" s="34">
        <v>649603</v>
      </c>
      <c r="Q19" s="34">
        <v>654198</v>
      </c>
      <c r="R19" s="34">
        <v>662307</v>
      </c>
      <c r="S19" s="34">
        <v>669202</v>
      </c>
      <c r="T19" s="34">
        <v>679383</v>
      </c>
      <c r="U19" s="34">
        <v>694653</v>
      </c>
      <c r="V19" s="34">
        <v>703997</v>
      </c>
      <c r="W19" s="34">
        <v>713768</v>
      </c>
      <c r="X19" s="34">
        <v>717220</v>
      </c>
      <c r="Y19" s="34">
        <v>742451</v>
      </c>
      <c r="Z19" s="34">
        <v>755596</v>
      </c>
    </row>
    <row r="20" spans="1:26" ht="24.95" customHeight="1" x14ac:dyDescent="0.2">
      <c r="A20" s="48" t="s">
        <v>53</v>
      </c>
      <c r="B20" s="32">
        <v>654506</v>
      </c>
      <c r="C20" s="32">
        <v>582324</v>
      </c>
      <c r="D20" s="32">
        <v>575929</v>
      </c>
      <c r="E20" s="32">
        <v>564339</v>
      </c>
      <c r="F20" s="32">
        <v>552508</v>
      </c>
      <c r="G20" s="32">
        <v>536401</v>
      </c>
      <c r="H20" s="32">
        <v>509868</v>
      </c>
      <c r="I20" s="32">
        <v>503606</v>
      </c>
      <c r="J20" s="32">
        <v>503504</v>
      </c>
      <c r="K20" s="32">
        <v>505747</v>
      </c>
      <c r="L20" s="32">
        <v>504116</v>
      </c>
      <c r="M20" s="32">
        <v>500675</v>
      </c>
      <c r="N20" s="32">
        <v>497394</v>
      </c>
      <c r="O20" s="32">
        <v>498527</v>
      </c>
      <c r="P20" s="32">
        <v>500373</v>
      </c>
      <c r="Q20" s="32">
        <v>502918</v>
      </c>
      <c r="R20" s="32">
        <v>506130</v>
      </c>
      <c r="S20" s="32">
        <v>512468</v>
      </c>
      <c r="T20" s="32">
        <v>517786</v>
      </c>
      <c r="U20" s="32">
        <v>528915</v>
      </c>
      <c r="V20" s="32">
        <v>535919</v>
      </c>
      <c r="W20" s="32">
        <v>545296</v>
      </c>
      <c r="X20" s="32">
        <v>545507</v>
      </c>
      <c r="Y20" s="32">
        <v>557552</v>
      </c>
      <c r="Z20" s="32">
        <v>565569</v>
      </c>
    </row>
    <row r="21" spans="1:26" ht="24.95" customHeight="1" x14ac:dyDescent="0.2">
      <c r="A21" s="48" t="s">
        <v>54</v>
      </c>
      <c r="B21" s="32">
        <v>40524</v>
      </c>
      <c r="C21" s="32">
        <v>41800</v>
      </c>
      <c r="D21" s="32">
        <v>48105</v>
      </c>
      <c r="E21" s="32">
        <v>50578</v>
      </c>
      <c r="F21" s="32">
        <v>55793</v>
      </c>
      <c r="G21" s="32">
        <v>57298</v>
      </c>
      <c r="H21" s="32">
        <v>59042</v>
      </c>
      <c r="I21" s="32">
        <v>60135</v>
      </c>
      <c r="J21" s="32">
        <v>61074</v>
      </c>
      <c r="K21" s="32">
        <v>62240</v>
      </c>
      <c r="L21" s="32">
        <v>63040</v>
      </c>
      <c r="M21" s="32">
        <v>64161</v>
      </c>
      <c r="N21" s="32">
        <v>65003</v>
      </c>
      <c r="O21" s="32">
        <v>68017</v>
      </c>
      <c r="P21" s="32">
        <v>73337</v>
      </c>
      <c r="Q21" s="32">
        <v>74637</v>
      </c>
      <c r="R21" s="32">
        <v>76997</v>
      </c>
      <c r="S21" s="32">
        <v>78771</v>
      </c>
      <c r="T21" s="32">
        <v>82466</v>
      </c>
      <c r="U21" s="32">
        <v>87615</v>
      </c>
      <c r="V21" s="32">
        <v>91604</v>
      </c>
      <c r="W21" s="32">
        <v>94060</v>
      </c>
      <c r="X21" s="32">
        <v>95083</v>
      </c>
      <c r="Y21" s="32">
        <v>109440</v>
      </c>
      <c r="Z21" s="32">
        <v>114711</v>
      </c>
    </row>
    <row r="22" spans="1:26" ht="24.95" customHeight="1" x14ac:dyDescent="0.2">
      <c r="A22" s="48" t="s">
        <v>61</v>
      </c>
      <c r="B22" s="51">
        <v>72251</v>
      </c>
      <c r="C22" s="32">
        <v>66561</v>
      </c>
      <c r="D22" s="32">
        <v>69090</v>
      </c>
      <c r="E22" s="32">
        <v>68481</v>
      </c>
      <c r="F22" s="32">
        <v>68643</v>
      </c>
      <c r="G22" s="32">
        <v>68700</v>
      </c>
      <c r="H22" s="32">
        <v>68268</v>
      </c>
      <c r="I22" s="32">
        <v>69344</v>
      </c>
      <c r="J22" s="32">
        <v>70277</v>
      </c>
      <c r="K22" s="32">
        <v>72344</v>
      </c>
      <c r="L22" s="32">
        <v>72174</v>
      </c>
      <c r="M22" s="32">
        <v>73640</v>
      </c>
      <c r="N22" s="32">
        <v>74072</v>
      </c>
      <c r="O22" s="32">
        <v>75421</v>
      </c>
      <c r="P22" s="32">
        <v>75893</v>
      </c>
      <c r="Q22" s="32">
        <v>76643</v>
      </c>
      <c r="R22" s="32">
        <v>79180</v>
      </c>
      <c r="S22" s="32">
        <v>77963</v>
      </c>
      <c r="T22" s="32">
        <v>79131</v>
      </c>
      <c r="U22" s="32">
        <v>78123</v>
      </c>
      <c r="V22" s="32">
        <v>76474</v>
      </c>
      <c r="W22" s="32">
        <v>74412</v>
      </c>
      <c r="X22" s="32">
        <v>76630</v>
      </c>
      <c r="Y22" s="32">
        <v>75459</v>
      </c>
      <c r="Z22" s="32">
        <v>75316</v>
      </c>
    </row>
    <row r="23" spans="1:26" ht="24.95" customHeight="1" x14ac:dyDescent="0.2">
      <c r="A23" s="28"/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x14ac:dyDescent="0.2">
      <c r="A24" s="20"/>
      <c r="R24" s="20"/>
    </row>
    <row r="25" spans="1:26" x14ac:dyDescent="0.2">
      <c r="A25" s="20"/>
      <c r="R25" s="20"/>
    </row>
    <row r="26" spans="1:26" x14ac:dyDescent="0.2">
      <c r="S26" s="20"/>
    </row>
  </sheetData>
  <customSheetViews>
    <customSheetView guid="{9992FB08-9C5F-450B-BBB5-DE4C137BAE44}" showGridLines="0" hiddenRows="1" hiddenColumns="1">
      <selection activeCell="C8" sqref="C8"/>
      <pageMargins left="0.7" right="0.7" top="0.75" bottom="0.75" header="0.3" footer="0.3"/>
      <pageSetup paperSize="9" orientation="portrait" r:id="rId1"/>
    </customSheetView>
    <customSheetView guid="{CCEBAAD9-A66B-48D0-A29C-1CBF4A74E054}" showGridLines="0" hiddenRows="1" hiddenColumns="1" topLeftCell="B1">
      <selection activeCell="B1" sqref="B1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Y190"/>
  <sheetViews>
    <sheetView showGridLines="0" tabSelected="1" zoomScale="75" zoomScaleNormal="75" workbookViewId="0">
      <pane xSplit="1" topLeftCell="B1" activePane="topRight" state="frozen"/>
      <selection activeCell="A9" sqref="A9"/>
      <selection pane="topRight"/>
    </sheetView>
  </sheetViews>
  <sheetFormatPr defaultColWidth="11.42578125" defaultRowHeight="13.5" x14ac:dyDescent="0.25"/>
  <cols>
    <col min="1" max="1" width="48.42578125" style="1" bestFit="1" customWidth="1"/>
    <col min="2" max="4" width="19.7109375" style="2" customWidth="1"/>
    <col min="5" max="6" width="19.7109375" style="1" customWidth="1"/>
    <col min="7" max="25" width="19.7109375" style="2" customWidth="1"/>
    <col min="26" max="16384" width="11.42578125" style="2"/>
  </cols>
  <sheetData>
    <row r="1" spans="1:25" ht="18" x14ac:dyDescent="0.25">
      <c r="A1" s="54" t="s">
        <v>63</v>
      </c>
      <c r="B1" s="29"/>
    </row>
    <row r="2" spans="1:25" s="17" customFormat="1" ht="16.5" x14ac:dyDescent="0.2">
      <c r="A2" s="25" t="s">
        <v>50</v>
      </c>
      <c r="B2" s="14"/>
      <c r="C2" s="15"/>
      <c r="D2" s="15"/>
      <c r="E2" s="15"/>
      <c r="F2" s="15"/>
      <c r="G2" s="15"/>
      <c r="H2" s="15"/>
      <c r="I2" s="15"/>
      <c r="J2" s="15"/>
      <c r="K2" s="16"/>
      <c r="L2" s="16"/>
    </row>
    <row r="3" spans="1:25" s="17" customFormat="1" ht="16.5" x14ac:dyDescent="0.2">
      <c r="A3" s="25" t="s">
        <v>68</v>
      </c>
      <c r="B3" s="14"/>
      <c r="C3" s="15"/>
      <c r="D3" s="15"/>
      <c r="E3" s="15"/>
      <c r="F3" s="15"/>
      <c r="G3" s="15"/>
      <c r="H3" s="15"/>
      <c r="I3" s="15"/>
      <c r="J3" s="15"/>
      <c r="K3" s="16"/>
      <c r="L3" s="16"/>
    </row>
    <row r="4" spans="1:25" s="17" customFormat="1" ht="16.5" x14ac:dyDescent="0.2">
      <c r="A4" s="25" t="s">
        <v>72</v>
      </c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</row>
    <row r="5" spans="1:25" s="17" customFormat="1" ht="16.5" x14ac:dyDescent="0.2">
      <c r="A5" s="25" t="s">
        <v>67</v>
      </c>
      <c r="B5" s="14"/>
      <c r="C5" s="15"/>
      <c r="D5" s="15"/>
      <c r="E5" s="15"/>
      <c r="F5" s="15"/>
      <c r="G5" s="15"/>
      <c r="H5" s="15"/>
      <c r="I5" s="15"/>
      <c r="J5" s="15"/>
      <c r="K5" s="16"/>
      <c r="L5" s="16"/>
    </row>
    <row r="6" spans="1:25" s="17" customFormat="1" ht="16.5" x14ac:dyDescent="0.2">
      <c r="A6" s="25" t="s">
        <v>73</v>
      </c>
      <c r="B6" s="14"/>
      <c r="C6" s="15"/>
      <c r="D6" s="15"/>
      <c r="E6" s="15"/>
      <c r="F6" s="15"/>
      <c r="G6" s="15"/>
      <c r="H6" s="15"/>
      <c r="I6" s="15"/>
      <c r="J6" s="15"/>
      <c r="K6" s="16"/>
      <c r="L6" s="16"/>
    </row>
    <row r="7" spans="1:25" s="17" customFormat="1" ht="16.5" x14ac:dyDescent="0.2">
      <c r="A7" s="25" t="s">
        <v>74</v>
      </c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</row>
    <row r="8" spans="1:25" s="17" customFormat="1" ht="16.5" x14ac:dyDescent="0.2">
      <c r="A8" s="25" t="s">
        <v>62</v>
      </c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</row>
    <row r="9" spans="1:25" ht="15" customHeight="1" x14ac:dyDescent="0.3">
      <c r="A9" s="26"/>
      <c r="B9" s="11"/>
      <c r="C9" s="18"/>
      <c r="D9" s="19"/>
    </row>
    <row r="10" spans="1:25" ht="18.75" thickBot="1" x14ac:dyDescent="0.3">
      <c r="A10" s="56"/>
      <c r="B10" s="13" t="s">
        <v>8</v>
      </c>
      <c r="C10" s="13" t="s">
        <v>45</v>
      </c>
      <c r="D10" s="13" t="s">
        <v>46</v>
      </c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22</v>
      </c>
      <c r="S10" s="13" t="s">
        <v>23</v>
      </c>
      <c r="T10" s="13" t="s">
        <v>24</v>
      </c>
      <c r="U10" s="13" t="s">
        <v>25</v>
      </c>
      <c r="V10" s="13" t="s">
        <v>26</v>
      </c>
      <c r="W10" s="13" t="s">
        <v>27</v>
      </c>
      <c r="X10" s="13" t="s">
        <v>65</v>
      </c>
      <c r="Y10" s="13" t="s">
        <v>66</v>
      </c>
    </row>
    <row r="11" spans="1:25" s="10" customFormat="1" ht="24.95" customHeight="1" x14ac:dyDescent="0.2">
      <c r="A11" s="57" t="s">
        <v>51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10" customFormat="1" ht="24.95" customHeight="1" x14ac:dyDescent="0.2">
      <c r="A12" s="58" t="s">
        <v>52</v>
      </c>
      <c r="B12" s="31">
        <f>B13+B14+B15+B16</f>
        <v>518027</v>
      </c>
      <c r="C12" s="31">
        <f>C13+C14+C15+C16</f>
        <v>526246</v>
      </c>
      <c r="D12" s="31">
        <f>D13+D14+D15+D16</f>
        <v>527768</v>
      </c>
      <c r="E12" s="31">
        <f t="shared" ref="E12:W12" si="0">E13+E14+E15+E16</f>
        <v>531545</v>
      </c>
      <c r="F12" s="31">
        <f t="shared" si="0"/>
        <v>531669</v>
      </c>
      <c r="G12" s="31">
        <f t="shared" si="0"/>
        <v>531482</v>
      </c>
      <c r="H12" s="31">
        <f t="shared" si="0"/>
        <v>530009</v>
      </c>
      <c r="I12" s="31">
        <f t="shared" si="0"/>
        <v>530905</v>
      </c>
      <c r="J12" s="31">
        <f t="shared" si="0"/>
        <v>529638</v>
      </c>
      <c r="K12" s="31">
        <f t="shared" si="0"/>
        <v>534638</v>
      </c>
      <c r="L12" s="31">
        <f t="shared" si="0"/>
        <v>542089</v>
      </c>
      <c r="M12" s="31">
        <f t="shared" si="0"/>
        <v>551537</v>
      </c>
      <c r="N12" s="31">
        <f t="shared" si="0"/>
        <v>567540</v>
      </c>
      <c r="O12" s="31">
        <f t="shared" si="0"/>
        <v>579868</v>
      </c>
      <c r="P12" s="31">
        <f t="shared" si="0"/>
        <v>590259</v>
      </c>
      <c r="Q12" s="31">
        <f t="shared" si="0"/>
        <v>600948</v>
      </c>
      <c r="R12" s="31">
        <f t="shared" si="0"/>
        <v>611847</v>
      </c>
      <c r="S12" s="31">
        <f t="shared" si="0"/>
        <v>623552</v>
      </c>
      <c r="T12" s="31">
        <f t="shared" si="0"/>
        <v>629937</v>
      </c>
      <c r="U12" s="31">
        <f t="shared" si="0"/>
        <v>636963</v>
      </c>
      <c r="V12" s="31">
        <f t="shared" si="0"/>
        <v>647851</v>
      </c>
      <c r="W12" s="31">
        <f t="shared" si="0"/>
        <v>661520</v>
      </c>
      <c r="X12" s="31">
        <f t="shared" ref="X12:Y12" si="1">X13+X14+X15+X16</f>
        <v>678350</v>
      </c>
      <c r="Y12" s="31">
        <f t="shared" si="1"/>
        <v>693334</v>
      </c>
    </row>
    <row r="13" spans="1:25" s="10" customFormat="1" ht="24.95" customHeight="1" x14ac:dyDescent="0.2">
      <c r="A13" s="59" t="s">
        <v>53</v>
      </c>
      <c r="B13" s="38">
        <v>381001</v>
      </c>
      <c r="C13" s="38">
        <v>384493</v>
      </c>
      <c r="D13" s="38">
        <v>384216</v>
      </c>
      <c r="E13" s="38">
        <v>383671</v>
      </c>
      <c r="F13" s="38">
        <v>381465</v>
      </c>
      <c r="G13" s="38">
        <v>379131</v>
      </c>
      <c r="H13" s="38">
        <v>375589</v>
      </c>
      <c r="I13" s="38">
        <v>374869</v>
      </c>
      <c r="J13" s="38">
        <v>374092</v>
      </c>
      <c r="K13" s="38">
        <v>375820</v>
      </c>
      <c r="L13" s="32">
        <v>379679</v>
      </c>
      <c r="M13" s="32">
        <v>384609</v>
      </c>
      <c r="N13" s="32">
        <v>393971</v>
      </c>
      <c r="O13" s="32">
        <v>401397</v>
      </c>
      <c r="P13" s="32">
        <v>407599</v>
      </c>
      <c r="Q13" s="32">
        <v>414105</v>
      </c>
      <c r="R13" s="32">
        <v>420045</v>
      </c>
      <c r="S13" s="32">
        <v>425789</v>
      </c>
      <c r="T13" s="32">
        <v>427065</v>
      </c>
      <c r="U13" s="32">
        <v>430987</v>
      </c>
      <c r="V13" s="33">
        <v>438742</v>
      </c>
      <c r="W13" s="33">
        <v>445765</v>
      </c>
      <c r="X13" s="33">
        <v>451919</v>
      </c>
      <c r="Y13" s="33">
        <v>459427</v>
      </c>
    </row>
    <row r="14" spans="1:25" s="10" customFormat="1" ht="24.95" customHeight="1" x14ac:dyDescent="0.2">
      <c r="A14" s="59" t="s">
        <v>54</v>
      </c>
      <c r="B14" s="38">
        <v>93772</v>
      </c>
      <c r="C14" s="38">
        <v>98485</v>
      </c>
      <c r="D14" s="38">
        <v>100449</v>
      </c>
      <c r="E14" s="38">
        <v>104422</v>
      </c>
      <c r="F14" s="38">
        <v>106155</v>
      </c>
      <c r="G14" s="38">
        <v>108432</v>
      </c>
      <c r="H14" s="38">
        <v>110745</v>
      </c>
      <c r="I14" s="38">
        <v>112349</v>
      </c>
      <c r="J14" s="38">
        <v>113728</v>
      </c>
      <c r="K14" s="38">
        <v>116384</v>
      </c>
      <c r="L14" s="32">
        <v>119400</v>
      </c>
      <c r="M14" s="32">
        <v>123228</v>
      </c>
      <c r="N14" s="32">
        <v>128626</v>
      </c>
      <c r="O14" s="32">
        <v>132188</v>
      </c>
      <c r="P14" s="32">
        <v>134082</v>
      </c>
      <c r="Q14" s="32">
        <v>135784</v>
      </c>
      <c r="R14" s="32">
        <v>137721</v>
      </c>
      <c r="S14" s="32">
        <v>139829</v>
      </c>
      <c r="T14" s="32">
        <v>140803</v>
      </c>
      <c r="U14" s="32">
        <v>140158</v>
      </c>
      <c r="V14" s="33">
        <v>140339</v>
      </c>
      <c r="W14" s="33">
        <v>142842</v>
      </c>
      <c r="X14" s="33">
        <v>148946</v>
      </c>
      <c r="Y14" s="33">
        <v>153339</v>
      </c>
    </row>
    <row r="15" spans="1:25" s="10" customFormat="1" ht="24.95" customHeight="1" x14ac:dyDescent="0.2">
      <c r="A15" s="59" t="s">
        <v>55</v>
      </c>
      <c r="B15" s="38">
        <v>42382</v>
      </c>
      <c r="C15" s="38">
        <v>43256</v>
      </c>
      <c r="D15" s="38">
        <v>43079</v>
      </c>
      <c r="E15" s="38">
        <v>43444</v>
      </c>
      <c r="F15" s="38">
        <v>44047</v>
      </c>
      <c r="G15" s="38">
        <v>43893</v>
      </c>
      <c r="H15" s="38">
        <v>43672</v>
      </c>
      <c r="I15" s="38">
        <v>43687</v>
      </c>
      <c r="J15" s="38">
        <v>41818</v>
      </c>
      <c r="K15" s="38">
        <v>42434</v>
      </c>
      <c r="L15" s="32">
        <v>43010</v>
      </c>
      <c r="M15" s="32">
        <v>43700</v>
      </c>
      <c r="N15" s="32">
        <v>44943</v>
      </c>
      <c r="O15" s="32">
        <v>46283</v>
      </c>
      <c r="P15" s="32">
        <v>48578</v>
      </c>
      <c r="Q15" s="32">
        <v>51059</v>
      </c>
      <c r="R15" s="32">
        <v>54081</v>
      </c>
      <c r="S15" s="32">
        <v>57934</v>
      </c>
      <c r="T15" s="32">
        <v>62069</v>
      </c>
      <c r="U15" s="32">
        <v>65818</v>
      </c>
      <c r="V15" s="33">
        <v>68770</v>
      </c>
      <c r="W15" s="33">
        <v>72913</v>
      </c>
      <c r="X15" s="33">
        <v>77485</v>
      </c>
      <c r="Y15" s="33">
        <v>80568</v>
      </c>
    </row>
    <row r="16" spans="1:25" s="10" customFormat="1" ht="24.95" customHeight="1" x14ac:dyDescent="0.2">
      <c r="A16" s="59" t="s">
        <v>56</v>
      </c>
      <c r="B16" s="38">
        <v>872</v>
      </c>
      <c r="C16" s="38">
        <v>12</v>
      </c>
      <c r="D16" s="38">
        <v>24</v>
      </c>
      <c r="E16" s="38">
        <v>8</v>
      </c>
      <c r="F16" s="38">
        <v>2</v>
      </c>
      <c r="G16" s="38">
        <v>26</v>
      </c>
      <c r="H16" s="38">
        <v>3</v>
      </c>
      <c r="I16" s="38">
        <v>0</v>
      </c>
      <c r="J16" s="38">
        <v>0</v>
      </c>
      <c r="K16" s="38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3"/>
      <c r="W16" s="33">
        <v>0</v>
      </c>
      <c r="X16" s="33">
        <v>0</v>
      </c>
      <c r="Y16" s="33">
        <v>0</v>
      </c>
    </row>
    <row r="17" spans="1:25" s="10" customFormat="1" ht="24.95" customHeight="1" x14ac:dyDescent="0.2">
      <c r="A17" s="58" t="s">
        <v>57</v>
      </c>
      <c r="B17" s="31">
        <f>B18+B19+B20+B21</f>
        <v>202849</v>
      </c>
      <c r="C17" s="31">
        <f t="shared" ref="C17:K17" si="2">C18+C19+C20+C21</f>
        <v>207662</v>
      </c>
      <c r="D17" s="31">
        <f t="shared" si="2"/>
        <v>210182</v>
      </c>
      <c r="E17" s="31">
        <f t="shared" si="2"/>
        <v>213337</v>
      </c>
      <c r="F17" s="31">
        <f t="shared" si="2"/>
        <v>215702</v>
      </c>
      <c r="G17" s="31">
        <f t="shared" si="2"/>
        <v>217417</v>
      </c>
      <c r="H17" s="31">
        <f t="shared" si="2"/>
        <v>218155</v>
      </c>
      <c r="I17" s="31">
        <f t="shared" si="2"/>
        <v>219993</v>
      </c>
      <c r="J17" s="31">
        <f t="shared" si="2"/>
        <v>224188</v>
      </c>
      <c r="K17" s="31">
        <f t="shared" si="2"/>
        <v>226706</v>
      </c>
      <c r="L17" s="34">
        <v>232437</v>
      </c>
      <c r="M17" s="34">
        <v>239751</v>
      </c>
      <c r="N17" s="34">
        <v>249951</v>
      </c>
      <c r="O17" s="34">
        <v>259420</v>
      </c>
      <c r="P17" s="34">
        <v>267650</v>
      </c>
      <c r="Q17" s="34">
        <v>276916</v>
      </c>
      <c r="R17" s="34">
        <v>285070</v>
      </c>
      <c r="S17" s="34">
        <v>294101</v>
      </c>
      <c r="T17" s="34">
        <v>301909</v>
      </c>
      <c r="U17" s="34">
        <v>310819</v>
      </c>
      <c r="V17" s="34">
        <v>320271</v>
      </c>
      <c r="W17" s="35">
        <v>330985</v>
      </c>
      <c r="X17" s="35">
        <f>SUM(X18:X21)</f>
        <v>344545</v>
      </c>
      <c r="Y17" s="35">
        <f>SUM(Y18:Y21)</f>
        <v>355825</v>
      </c>
    </row>
    <row r="18" spans="1:25" s="10" customFormat="1" ht="24.95" customHeight="1" x14ac:dyDescent="0.2">
      <c r="A18" s="59" t="s">
        <v>53</v>
      </c>
      <c r="B18" s="38">
        <v>157674</v>
      </c>
      <c r="C18" s="38">
        <v>160912</v>
      </c>
      <c r="D18" s="38">
        <v>162419</v>
      </c>
      <c r="E18" s="38">
        <v>164585</v>
      </c>
      <c r="F18" s="38">
        <v>165416</v>
      </c>
      <c r="G18" s="38">
        <v>165946</v>
      </c>
      <c r="H18" s="38">
        <v>165554</v>
      </c>
      <c r="I18" s="38">
        <v>166252</v>
      </c>
      <c r="J18" s="38">
        <v>168852</v>
      </c>
      <c r="K18" s="38">
        <v>168672</v>
      </c>
      <c r="L18" s="32">
        <v>171064</v>
      </c>
      <c r="M18" s="32">
        <v>174618</v>
      </c>
      <c r="N18" s="32">
        <v>179358</v>
      </c>
      <c r="O18" s="32">
        <v>183439</v>
      </c>
      <c r="P18" s="32">
        <v>187412</v>
      </c>
      <c r="Q18" s="32">
        <v>190875</v>
      </c>
      <c r="R18" s="32">
        <v>193444</v>
      </c>
      <c r="S18" s="32">
        <v>196904</v>
      </c>
      <c r="T18" s="32">
        <v>199718</v>
      </c>
      <c r="U18" s="32">
        <v>203790</v>
      </c>
      <c r="V18" s="33">
        <v>209306</v>
      </c>
      <c r="W18" s="33">
        <v>213884</v>
      </c>
      <c r="X18" s="33">
        <v>218172</v>
      </c>
      <c r="Y18" s="33">
        <v>223157</v>
      </c>
    </row>
    <row r="19" spans="1:25" s="10" customFormat="1" ht="24.95" customHeight="1" x14ac:dyDescent="0.2">
      <c r="A19" s="59" t="s">
        <v>54</v>
      </c>
      <c r="B19" s="38">
        <v>23537</v>
      </c>
      <c r="C19" s="38">
        <v>25415</v>
      </c>
      <c r="D19" s="38">
        <v>27400</v>
      </c>
      <c r="E19" s="38">
        <v>29641</v>
      </c>
      <c r="F19" s="38">
        <v>32153</v>
      </c>
      <c r="G19" s="38">
        <v>34518</v>
      </c>
      <c r="H19" s="38">
        <v>36740</v>
      </c>
      <c r="I19" s="38">
        <v>38512</v>
      </c>
      <c r="J19" s="38">
        <v>40775</v>
      </c>
      <c r="K19" s="38">
        <v>43271</v>
      </c>
      <c r="L19" s="32">
        <v>46331</v>
      </c>
      <c r="M19" s="32">
        <v>50211</v>
      </c>
      <c r="N19" s="32">
        <v>55253</v>
      </c>
      <c r="O19" s="32">
        <v>60285</v>
      </c>
      <c r="P19" s="32">
        <v>64345</v>
      </c>
      <c r="Q19" s="32">
        <v>69300</v>
      </c>
      <c r="R19" s="32">
        <v>73800</v>
      </c>
      <c r="S19" s="32">
        <v>78370</v>
      </c>
      <c r="T19" s="32">
        <v>81875</v>
      </c>
      <c r="U19" s="32">
        <v>85443</v>
      </c>
      <c r="V19" s="33">
        <v>88777</v>
      </c>
      <c r="W19" s="33">
        <v>93744</v>
      </c>
      <c r="X19" s="33">
        <v>101317</v>
      </c>
      <c r="Y19" s="33">
        <v>106905</v>
      </c>
    </row>
    <row r="20" spans="1:25" s="10" customFormat="1" ht="24.95" customHeight="1" x14ac:dyDescent="0.2">
      <c r="A20" s="59" t="s">
        <v>55</v>
      </c>
      <c r="B20" s="38">
        <v>21343</v>
      </c>
      <c r="C20" s="38">
        <v>21322</v>
      </c>
      <c r="D20" s="38">
        <v>20350</v>
      </c>
      <c r="E20" s="38">
        <v>19111</v>
      </c>
      <c r="F20" s="38">
        <v>18133</v>
      </c>
      <c r="G20" s="38">
        <v>16949</v>
      </c>
      <c r="H20" s="38">
        <v>15857</v>
      </c>
      <c r="I20" s="38">
        <v>15229</v>
      </c>
      <c r="J20" s="38">
        <v>14561</v>
      </c>
      <c r="K20" s="38">
        <v>14763</v>
      </c>
      <c r="L20" s="32">
        <v>15042</v>
      </c>
      <c r="M20" s="32">
        <v>14922</v>
      </c>
      <c r="N20" s="32">
        <v>15340</v>
      </c>
      <c r="O20" s="32">
        <v>15696</v>
      </c>
      <c r="P20" s="32">
        <v>15893</v>
      </c>
      <c r="Q20" s="32">
        <v>16741</v>
      </c>
      <c r="R20" s="32">
        <v>17826</v>
      </c>
      <c r="S20" s="32">
        <v>18827</v>
      </c>
      <c r="T20" s="32">
        <v>20316</v>
      </c>
      <c r="U20" s="32">
        <v>21586</v>
      </c>
      <c r="V20" s="33">
        <v>22188</v>
      </c>
      <c r="W20" s="33">
        <v>23357</v>
      </c>
      <c r="X20" s="33">
        <v>25056</v>
      </c>
      <c r="Y20" s="33">
        <v>25763</v>
      </c>
    </row>
    <row r="21" spans="1:25" s="10" customFormat="1" ht="24.95" customHeight="1" x14ac:dyDescent="0.2">
      <c r="A21" s="59" t="s">
        <v>56</v>
      </c>
      <c r="B21" s="38">
        <v>295</v>
      </c>
      <c r="C21" s="38">
        <v>13</v>
      </c>
      <c r="D21" s="38">
        <v>13</v>
      </c>
      <c r="E21" s="38">
        <v>0</v>
      </c>
      <c r="F21" s="62">
        <v>0</v>
      </c>
      <c r="G21" s="38">
        <v>4</v>
      </c>
      <c r="H21" s="38">
        <v>4</v>
      </c>
      <c r="I21" s="38">
        <v>0</v>
      </c>
      <c r="J21" s="38">
        <v>0</v>
      </c>
      <c r="K21" s="38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W21" s="33">
        <v>0</v>
      </c>
      <c r="X21" s="33">
        <v>0</v>
      </c>
      <c r="Y21" s="33">
        <v>0</v>
      </c>
    </row>
    <row r="22" spans="1:25" s="10" customFormat="1" ht="24.95" customHeight="1" x14ac:dyDescent="0.2">
      <c r="A22" s="58" t="s">
        <v>58</v>
      </c>
      <c r="B22" s="31">
        <f>B12+B17</f>
        <v>720876</v>
      </c>
      <c r="C22" s="31">
        <f t="shared" ref="C22:K26" si="3">C12+C17</f>
        <v>733908</v>
      </c>
      <c r="D22" s="31">
        <f t="shared" si="3"/>
        <v>737950</v>
      </c>
      <c r="E22" s="31">
        <f t="shared" si="3"/>
        <v>744882</v>
      </c>
      <c r="F22" s="31">
        <f t="shared" si="3"/>
        <v>747371</v>
      </c>
      <c r="G22" s="31">
        <f t="shared" si="3"/>
        <v>748899</v>
      </c>
      <c r="H22" s="31">
        <f t="shared" si="3"/>
        <v>748164</v>
      </c>
      <c r="I22" s="31">
        <f t="shared" si="3"/>
        <v>750898</v>
      </c>
      <c r="J22" s="31">
        <f t="shared" si="3"/>
        <v>753826</v>
      </c>
      <c r="K22" s="31">
        <f t="shared" si="3"/>
        <v>761344</v>
      </c>
      <c r="L22" s="34">
        <v>774526</v>
      </c>
      <c r="M22" s="34">
        <v>791288</v>
      </c>
      <c r="N22" s="34">
        <v>817491</v>
      </c>
      <c r="O22" s="34">
        <v>839288</v>
      </c>
      <c r="P22" s="34">
        <v>857909</v>
      </c>
      <c r="Q22" s="34">
        <v>877864</v>
      </c>
      <c r="R22" s="34">
        <v>896917</v>
      </c>
      <c r="S22" s="34">
        <v>917653</v>
      </c>
      <c r="T22" s="34">
        <v>931846</v>
      </c>
      <c r="U22" s="34">
        <v>947782</v>
      </c>
      <c r="V22" s="34">
        <v>968122</v>
      </c>
      <c r="W22" s="35">
        <v>992505</v>
      </c>
      <c r="X22" s="35">
        <f>SUM(X23:X26)</f>
        <v>1022895</v>
      </c>
      <c r="Y22" s="35">
        <f>SUM(Y23:Y26)</f>
        <v>1049159</v>
      </c>
    </row>
    <row r="23" spans="1:25" s="10" customFormat="1" ht="24.95" customHeight="1" x14ac:dyDescent="0.2">
      <c r="A23" s="59" t="s">
        <v>53</v>
      </c>
      <c r="B23" s="38">
        <f>B13+B18</f>
        <v>538675</v>
      </c>
      <c r="C23" s="38">
        <f t="shared" ref="C23:J26" si="4">C13+C18</f>
        <v>545405</v>
      </c>
      <c r="D23" s="38">
        <f t="shared" si="4"/>
        <v>546635</v>
      </c>
      <c r="E23" s="38">
        <f t="shared" si="4"/>
        <v>548256</v>
      </c>
      <c r="F23" s="38">
        <f t="shared" si="4"/>
        <v>546881</v>
      </c>
      <c r="G23" s="38">
        <f t="shared" si="4"/>
        <v>545077</v>
      </c>
      <c r="H23" s="38">
        <f t="shared" si="4"/>
        <v>541143</v>
      </c>
      <c r="I23" s="38">
        <f t="shared" si="4"/>
        <v>541121</v>
      </c>
      <c r="J23" s="38">
        <f t="shared" si="4"/>
        <v>542944</v>
      </c>
      <c r="K23" s="38">
        <f t="shared" si="3"/>
        <v>544492</v>
      </c>
      <c r="L23" s="32">
        <v>550743</v>
      </c>
      <c r="M23" s="32">
        <v>559227</v>
      </c>
      <c r="N23" s="32">
        <v>573329</v>
      </c>
      <c r="O23" s="32">
        <v>584836</v>
      </c>
      <c r="P23" s="32">
        <v>595011</v>
      </c>
      <c r="Q23" s="32">
        <v>604980</v>
      </c>
      <c r="R23" s="32">
        <v>613489</v>
      </c>
      <c r="S23" s="32">
        <v>622693</v>
      </c>
      <c r="T23" s="32">
        <v>626783</v>
      </c>
      <c r="U23" s="32">
        <v>634777</v>
      </c>
      <c r="V23" s="33">
        <v>648048</v>
      </c>
      <c r="W23" s="33">
        <v>659649</v>
      </c>
      <c r="X23" s="33">
        <f t="shared" ref="X23:Y25" si="5">X13+X18</f>
        <v>670091</v>
      </c>
      <c r="Y23" s="33">
        <f t="shared" si="5"/>
        <v>682584</v>
      </c>
    </row>
    <row r="24" spans="1:25" s="10" customFormat="1" ht="24.95" customHeight="1" x14ac:dyDescent="0.2">
      <c r="A24" s="59" t="s">
        <v>54</v>
      </c>
      <c r="B24" s="38">
        <f>B14+B19</f>
        <v>117309</v>
      </c>
      <c r="C24" s="38">
        <f t="shared" si="4"/>
        <v>123900</v>
      </c>
      <c r="D24" s="38">
        <f t="shared" si="4"/>
        <v>127849</v>
      </c>
      <c r="E24" s="38">
        <f t="shared" si="4"/>
        <v>134063</v>
      </c>
      <c r="F24" s="38">
        <f t="shared" si="4"/>
        <v>138308</v>
      </c>
      <c r="G24" s="38">
        <f t="shared" si="4"/>
        <v>142950</v>
      </c>
      <c r="H24" s="38">
        <f t="shared" si="4"/>
        <v>147485</v>
      </c>
      <c r="I24" s="38">
        <f t="shared" si="4"/>
        <v>150861</v>
      </c>
      <c r="J24" s="38">
        <f t="shared" si="4"/>
        <v>154503</v>
      </c>
      <c r="K24" s="38">
        <f t="shared" si="3"/>
        <v>159655</v>
      </c>
      <c r="L24" s="32">
        <v>165731</v>
      </c>
      <c r="M24" s="32">
        <v>173439</v>
      </c>
      <c r="N24" s="32">
        <v>183879</v>
      </c>
      <c r="O24" s="32">
        <v>192473</v>
      </c>
      <c r="P24" s="32">
        <v>198427</v>
      </c>
      <c r="Q24" s="32">
        <v>205084</v>
      </c>
      <c r="R24" s="32">
        <v>211521</v>
      </c>
      <c r="S24" s="32">
        <v>218199</v>
      </c>
      <c r="T24" s="32">
        <v>222678</v>
      </c>
      <c r="U24" s="32">
        <v>225601</v>
      </c>
      <c r="V24" s="33">
        <v>229116</v>
      </c>
      <c r="W24" s="33">
        <v>236586</v>
      </c>
      <c r="X24" s="33">
        <f t="shared" si="5"/>
        <v>250263</v>
      </c>
      <c r="Y24" s="33">
        <f t="shared" si="5"/>
        <v>260244</v>
      </c>
    </row>
    <row r="25" spans="1:25" s="10" customFormat="1" ht="24.95" customHeight="1" x14ac:dyDescent="0.2">
      <c r="A25" s="59" t="s">
        <v>55</v>
      </c>
      <c r="B25" s="38">
        <f>B15+B20</f>
        <v>63725</v>
      </c>
      <c r="C25" s="38">
        <f t="shared" si="4"/>
        <v>64578</v>
      </c>
      <c r="D25" s="38">
        <f t="shared" si="4"/>
        <v>63429</v>
      </c>
      <c r="E25" s="38">
        <f t="shared" si="4"/>
        <v>62555</v>
      </c>
      <c r="F25" s="38">
        <f t="shared" si="4"/>
        <v>62180</v>
      </c>
      <c r="G25" s="38">
        <f t="shared" si="4"/>
        <v>60842</v>
      </c>
      <c r="H25" s="38">
        <f t="shared" si="4"/>
        <v>59529</v>
      </c>
      <c r="I25" s="38">
        <f t="shared" si="4"/>
        <v>58916</v>
      </c>
      <c r="J25" s="38">
        <f t="shared" si="4"/>
        <v>56379</v>
      </c>
      <c r="K25" s="38">
        <f t="shared" si="3"/>
        <v>57197</v>
      </c>
      <c r="L25" s="32">
        <v>58052</v>
      </c>
      <c r="M25" s="32">
        <v>58622</v>
      </c>
      <c r="N25" s="32">
        <v>60283</v>
      </c>
      <c r="O25" s="32">
        <v>61979</v>
      </c>
      <c r="P25" s="32">
        <v>64471</v>
      </c>
      <c r="Q25" s="32">
        <v>67800</v>
      </c>
      <c r="R25" s="32">
        <v>71907</v>
      </c>
      <c r="S25" s="32">
        <v>76761</v>
      </c>
      <c r="T25" s="32">
        <v>82385</v>
      </c>
      <c r="U25" s="32">
        <v>87404</v>
      </c>
      <c r="V25" s="33">
        <v>90958</v>
      </c>
      <c r="W25" s="33">
        <v>96270</v>
      </c>
      <c r="X25" s="33">
        <f t="shared" si="5"/>
        <v>102541</v>
      </c>
      <c r="Y25" s="33">
        <f t="shared" si="5"/>
        <v>106331</v>
      </c>
    </row>
    <row r="26" spans="1:25" s="10" customFormat="1" ht="24.95" customHeight="1" thickBot="1" x14ac:dyDescent="0.25">
      <c r="A26" s="60" t="s">
        <v>56</v>
      </c>
      <c r="B26" s="39">
        <f>B16+B21</f>
        <v>1167</v>
      </c>
      <c r="C26" s="39">
        <f t="shared" si="4"/>
        <v>25</v>
      </c>
      <c r="D26" s="39">
        <f t="shared" si="4"/>
        <v>37</v>
      </c>
      <c r="E26" s="39">
        <f t="shared" si="4"/>
        <v>8</v>
      </c>
      <c r="F26" s="39">
        <f t="shared" si="4"/>
        <v>2</v>
      </c>
      <c r="G26" s="39">
        <f t="shared" si="4"/>
        <v>30</v>
      </c>
      <c r="H26" s="39">
        <f t="shared" si="4"/>
        <v>7</v>
      </c>
      <c r="I26" s="39">
        <f t="shared" si="4"/>
        <v>0</v>
      </c>
      <c r="J26" s="39">
        <f t="shared" si="4"/>
        <v>0</v>
      </c>
      <c r="K26" s="39">
        <f t="shared" si="3"/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7"/>
      <c r="W26" s="37">
        <v>0</v>
      </c>
      <c r="X26" s="37">
        <v>0</v>
      </c>
      <c r="Y26" s="37">
        <v>0</v>
      </c>
    </row>
    <row r="27" spans="1:25" s="8" customFormat="1" ht="24.95" customHeight="1" x14ac:dyDescent="0.2">
      <c r="A27" s="61" t="s">
        <v>59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3"/>
    </row>
    <row r="28" spans="1:25" s="7" customFormat="1" ht="24.95" customHeight="1" x14ac:dyDescent="0.2">
      <c r="A28" s="58" t="s">
        <v>52</v>
      </c>
      <c r="B28" s="31">
        <f>SUM(B29:B32)</f>
        <v>38589</v>
      </c>
      <c r="C28" s="31">
        <f t="shared" ref="C28:K28" si="6">SUM(C29:C32)</f>
        <v>37728</v>
      </c>
      <c r="D28" s="31">
        <f t="shared" si="6"/>
        <v>36874</v>
      </c>
      <c r="E28" s="31">
        <f t="shared" si="6"/>
        <v>35655</v>
      </c>
      <c r="F28" s="31">
        <f t="shared" si="6"/>
        <v>34265</v>
      </c>
      <c r="G28" s="31">
        <f t="shared" si="6"/>
        <v>33729</v>
      </c>
      <c r="H28" s="31">
        <f t="shared" si="6"/>
        <v>32947</v>
      </c>
      <c r="I28" s="31">
        <f t="shared" si="6"/>
        <v>31925</v>
      </c>
      <c r="J28" s="31">
        <f t="shared" si="6"/>
        <v>36351</v>
      </c>
      <c r="K28" s="31">
        <f t="shared" si="6"/>
        <v>36446</v>
      </c>
      <c r="L28" s="34">
        <v>35360</v>
      </c>
      <c r="M28" s="34">
        <v>35171</v>
      </c>
      <c r="N28" s="34">
        <v>35214</v>
      </c>
      <c r="O28" s="34">
        <v>34622</v>
      </c>
      <c r="P28" s="34">
        <v>30184</v>
      </c>
      <c r="Q28" s="34">
        <v>30073</v>
      </c>
      <c r="R28" s="34">
        <v>30006</v>
      </c>
      <c r="S28" s="34">
        <v>29887</v>
      </c>
      <c r="T28" s="34">
        <v>29611</v>
      </c>
      <c r="U28" s="34">
        <v>29759</v>
      </c>
      <c r="V28" s="34">
        <v>30115</v>
      </c>
      <c r="W28" s="35">
        <v>30044</v>
      </c>
      <c r="X28" s="35">
        <f>X29+X30+X31+X32</f>
        <v>29853</v>
      </c>
      <c r="Y28" s="35">
        <f>Y29+Y30+Y31+Y32</f>
        <v>29872</v>
      </c>
    </row>
    <row r="29" spans="1:25" s="10" customFormat="1" ht="24.95" customHeight="1" x14ac:dyDescent="0.2">
      <c r="A29" s="59" t="s">
        <v>53</v>
      </c>
      <c r="B29" s="38">
        <v>35770</v>
      </c>
      <c r="C29" s="38">
        <v>34740</v>
      </c>
      <c r="D29" s="38">
        <v>33795</v>
      </c>
      <c r="E29" s="38">
        <v>32498</v>
      </c>
      <c r="F29" s="38">
        <v>30890</v>
      </c>
      <c r="G29" s="38">
        <v>30188</v>
      </c>
      <c r="H29" s="38">
        <v>29293</v>
      </c>
      <c r="I29" s="38">
        <v>28132</v>
      </c>
      <c r="J29" s="38">
        <v>32383</v>
      </c>
      <c r="K29" s="38">
        <v>32156</v>
      </c>
      <c r="L29" s="32">
        <v>30726</v>
      </c>
      <c r="M29" s="32">
        <v>30034</v>
      </c>
      <c r="N29" s="32">
        <v>29616</v>
      </c>
      <c r="O29" s="32">
        <v>28598</v>
      </c>
      <c r="P29" s="32">
        <v>24269</v>
      </c>
      <c r="Q29" s="32">
        <v>24068</v>
      </c>
      <c r="R29" s="32">
        <v>23970</v>
      </c>
      <c r="S29" s="32">
        <v>24061</v>
      </c>
      <c r="T29" s="32">
        <v>23616</v>
      </c>
      <c r="U29" s="32">
        <v>23590</v>
      </c>
      <c r="V29" s="33">
        <v>23879</v>
      </c>
      <c r="W29" s="33">
        <v>23735</v>
      </c>
      <c r="X29" s="33">
        <v>23156</v>
      </c>
      <c r="Y29" s="33">
        <v>23206</v>
      </c>
    </row>
    <row r="30" spans="1:25" s="5" customFormat="1" ht="24.95" customHeight="1" x14ac:dyDescent="0.3">
      <c r="A30" s="59" t="s">
        <v>54</v>
      </c>
      <c r="B30" s="38">
        <v>1377</v>
      </c>
      <c r="C30" s="38">
        <v>1494</v>
      </c>
      <c r="D30" s="38">
        <v>1526</v>
      </c>
      <c r="E30" s="38">
        <v>1567</v>
      </c>
      <c r="F30" s="38">
        <v>1762</v>
      </c>
      <c r="G30" s="38">
        <v>1959</v>
      </c>
      <c r="H30" s="38">
        <v>2085</v>
      </c>
      <c r="I30" s="38">
        <v>2241</v>
      </c>
      <c r="J30" s="38">
        <v>2393</v>
      </c>
      <c r="K30" s="38">
        <v>2673</v>
      </c>
      <c r="L30" s="32">
        <v>2968</v>
      </c>
      <c r="M30" s="32">
        <v>3395</v>
      </c>
      <c r="N30" s="32">
        <v>3822</v>
      </c>
      <c r="O30" s="32">
        <v>4243</v>
      </c>
      <c r="P30" s="32">
        <v>4263</v>
      </c>
      <c r="Q30" s="32">
        <v>4275</v>
      </c>
      <c r="R30" s="32">
        <v>4275</v>
      </c>
      <c r="S30" s="32">
        <v>4365</v>
      </c>
      <c r="T30" s="32">
        <v>4495</v>
      </c>
      <c r="U30" s="32">
        <v>4554</v>
      </c>
      <c r="V30" s="33">
        <v>4517</v>
      </c>
      <c r="W30" s="33">
        <v>4487</v>
      </c>
      <c r="X30" s="33">
        <v>4685</v>
      </c>
      <c r="Y30" s="33">
        <v>4591</v>
      </c>
    </row>
    <row r="31" spans="1:25" s="5" customFormat="1" ht="24.95" customHeight="1" x14ac:dyDescent="0.3">
      <c r="A31" s="59" t="s">
        <v>55</v>
      </c>
      <c r="B31" s="38">
        <v>1394</v>
      </c>
      <c r="C31" s="38">
        <v>1485</v>
      </c>
      <c r="D31" s="38">
        <v>1544</v>
      </c>
      <c r="E31" s="38">
        <v>1590</v>
      </c>
      <c r="F31" s="38">
        <v>1612</v>
      </c>
      <c r="G31" s="38">
        <v>1582</v>
      </c>
      <c r="H31" s="38">
        <v>1569</v>
      </c>
      <c r="I31" s="38">
        <v>1552</v>
      </c>
      <c r="J31" s="38">
        <v>1575</v>
      </c>
      <c r="K31" s="38">
        <v>1617</v>
      </c>
      <c r="L31" s="32">
        <v>1666</v>
      </c>
      <c r="M31" s="32">
        <v>1742</v>
      </c>
      <c r="N31" s="32">
        <v>1776</v>
      </c>
      <c r="O31" s="32">
        <v>1781</v>
      </c>
      <c r="P31" s="32">
        <v>1652</v>
      </c>
      <c r="Q31" s="32">
        <v>1730</v>
      </c>
      <c r="R31" s="32">
        <v>1761</v>
      </c>
      <c r="S31" s="32">
        <v>1461</v>
      </c>
      <c r="T31" s="32">
        <v>1500</v>
      </c>
      <c r="U31" s="32">
        <v>1615</v>
      </c>
      <c r="V31" s="33">
        <v>1719</v>
      </c>
      <c r="W31" s="33">
        <v>1822</v>
      </c>
      <c r="X31" s="33">
        <v>2012</v>
      </c>
      <c r="Y31" s="33">
        <v>2075</v>
      </c>
    </row>
    <row r="32" spans="1:25" s="5" customFormat="1" ht="24.95" customHeight="1" x14ac:dyDescent="0.3">
      <c r="A32" s="59" t="s">
        <v>56</v>
      </c>
      <c r="B32" s="38">
        <v>48</v>
      </c>
      <c r="C32" s="38">
        <v>9</v>
      </c>
      <c r="D32" s="38">
        <v>9</v>
      </c>
      <c r="E32" s="38">
        <v>0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3">
        <v>0</v>
      </c>
      <c r="W32" s="33">
        <v>0</v>
      </c>
      <c r="X32" s="33">
        <v>0</v>
      </c>
      <c r="Y32" s="33">
        <v>0</v>
      </c>
    </row>
    <row r="33" spans="1:25" s="5" customFormat="1" ht="24.95" customHeight="1" x14ac:dyDescent="0.3">
      <c r="A33" s="58" t="s">
        <v>57</v>
      </c>
      <c r="B33" s="31">
        <f>SUM(B34:B37)</f>
        <v>11920</v>
      </c>
      <c r="C33" s="31">
        <f t="shared" ref="C33:K33" si="7">SUM(C34:C37)</f>
        <v>12530</v>
      </c>
      <c r="D33" s="31">
        <f t="shared" si="7"/>
        <v>12347</v>
      </c>
      <c r="E33" s="31">
        <f t="shared" si="7"/>
        <v>12269</v>
      </c>
      <c r="F33" s="31">
        <f t="shared" si="7"/>
        <v>12218</v>
      </c>
      <c r="G33" s="31">
        <f t="shared" si="7"/>
        <v>12295</v>
      </c>
      <c r="H33" s="31">
        <f t="shared" si="7"/>
        <v>12370</v>
      </c>
      <c r="I33" s="31">
        <f t="shared" si="7"/>
        <v>12164</v>
      </c>
      <c r="J33" s="31">
        <f t="shared" si="7"/>
        <v>66478</v>
      </c>
      <c r="K33" s="31">
        <f t="shared" si="7"/>
        <v>61927</v>
      </c>
      <c r="L33" s="34">
        <v>57372</v>
      </c>
      <c r="M33" s="34">
        <v>54163</v>
      </c>
      <c r="N33" s="34">
        <v>52249</v>
      </c>
      <c r="O33" s="34">
        <v>50036</v>
      </c>
      <c r="P33" s="34">
        <v>46549</v>
      </c>
      <c r="Q33" s="34">
        <v>44648</v>
      </c>
      <c r="R33" s="34">
        <v>42973</v>
      </c>
      <c r="S33" s="34">
        <v>41027</v>
      </c>
      <c r="T33" s="34">
        <v>39644</v>
      </c>
      <c r="U33" s="34">
        <v>38361</v>
      </c>
      <c r="V33" s="34">
        <v>37232</v>
      </c>
      <c r="W33" s="35">
        <v>35973</v>
      </c>
      <c r="X33" s="35">
        <f>SUM(X34:X37)</f>
        <v>35015</v>
      </c>
      <c r="Y33" s="35">
        <f>SUM(Y34:Y37)</f>
        <v>33615</v>
      </c>
    </row>
    <row r="34" spans="1:25" s="5" customFormat="1" ht="24.95" customHeight="1" x14ac:dyDescent="0.3">
      <c r="A34" s="59" t="s">
        <v>53</v>
      </c>
      <c r="B34" s="38">
        <v>11058</v>
      </c>
      <c r="C34" s="38">
        <v>11617</v>
      </c>
      <c r="D34" s="38">
        <v>11419</v>
      </c>
      <c r="E34" s="38">
        <v>11330</v>
      </c>
      <c r="F34" s="38">
        <v>11207</v>
      </c>
      <c r="G34" s="38">
        <v>11129</v>
      </c>
      <c r="H34" s="38">
        <v>11081</v>
      </c>
      <c r="I34" s="38">
        <v>10794</v>
      </c>
      <c r="J34" s="38">
        <v>64720</v>
      </c>
      <c r="K34" s="38">
        <v>59946</v>
      </c>
      <c r="L34" s="32">
        <v>55151</v>
      </c>
      <c r="M34" s="32">
        <v>51471</v>
      </c>
      <c r="N34" s="32">
        <v>49055</v>
      </c>
      <c r="O34" s="32">
        <v>46473</v>
      </c>
      <c r="P34" s="32">
        <v>42759</v>
      </c>
      <c r="Q34" s="32">
        <v>40678</v>
      </c>
      <c r="R34" s="32">
        <v>38691</v>
      </c>
      <c r="S34" s="32">
        <v>36765</v>
      </c>
      <c r="T34" s="32">
        <v>35096</v>
      </c>
      <c r="U34" s="32">
        <v>33668</v>
      </c>
      <c r="V34" s="33">
        <v>32446</v>
      </c>
      <c r="W34" s="33">
        <v>31028</v>
      </c>
      <c r="X34" s="33">
        <v>29694</v>
      </c>
      <c r="Y34" s="33">
        <v>28380</v>
      </c>
    </row>
    <row r="35" spans="1:25" s="5" customFormat="1" ht="24.95" customHeight="1" x14ac:dyDescent="0.3">
      <c r="A35" s="59" t="s">
        <v>54</v>
      </c>
      <c r="B35" s="38">
        <v>327</v>
      </c>
      <c r="C35" s="38">
        <v>362</v>
      </c>
      <c r="D35" s="38">
        <v>393</v>
      </c>
      <c r="E35" s="38">
        <v>432</v>
      </c>
      <c r="F35" s="38">
        <v>533</v>
      </c>
      <c r="G35" s="38">
        <v>685</v>
      </c>
      <c r="H35" s="38">
        <v>829</v>
      </c>
      <c r="I35" s="38">
        <v>921</v>
      </c>
      <c r="J35" s="38">
        <v>1198</v>
      </c>
      <c r="K35" s="38">
        <v>1444</v>
      </c>
      <c r="L35" s="32">
        <v>1648</v>
      </c>
      <c r="M35" s="32">
        <v>2092</v>
      </c>
      <c r="N35" s="32">
        <v>2567</v>
      </c>
      <c r="O35" s="32">
        <v>2934</v>
      </c>
      <c r="P35" s="32">
        <v>3172</v>
      </c>
      <c r="Q35" s="32">
        <v>3306</v>
      </c>
      <c r="R35" s="32">
        <v>3573</v>
      </c>
      <c r="S35" s="32">
        <v>3589</v>
      </c>
      <c r="T35" s="32">
        <v>3797</v>
      </c>
      <c r="U35" s="32">
        <v>3846</v>
      </c>
      <c r="V35" s="33">
        <v>3880</v>
      </c>
      <c r="W35" s="33">
        <v>3962</v>
      </c>
      <c r="X35" s="33">
        <v>4225</v>
      </c>
      <c r="Y35" s="33">
        <v>4162</v>
      </c>
    </row>
    <row r="36" spans="1:25" s="5" customFormat="1" ht="24.95" customHeight="1" x14ac:dyDescent="0.3">
      <c r="A36" s="59" t="s">
        <v>55</v>
      </c>
      <c r="B36" s="38">
        <v>524</v>
      </c>
      <c r="C36" s="38">
        <v>547</v>
      </c>
      <c r="D36" s="38">
        <v>530</v>
      </c>
      <c r="E36" s="38">
        <v>507</v>
      </c>
      <c r="F36" s="38">
        <v>478</v>
      </c>
      <c r="G36" s="38">
        <v>481</v>
      </c>
      <c r="H36" s="38">
        <v>460</v>
      </c>
      <c r="I36" s="38">
        <v>449</v>
      </c>
      <c r="J36" s="38">
        <v>560</v>
      </c>
      <c r="K36" s="38">
        <v>537</v>
      </c>
      <c r="L36" s="32">
        <v>573</v>
      </c>
      <c r="M36" s="32">
        <v>600</v>
      </c>
      <c r="N36" s="32">
        <v>627</v>
      </c>
      <c r="O36" s="32">
        <v>629</v>
      </c>
      <c r="P36" s="32">
        <v>618</v>
      </c>
      <c r="Q36" s="32">
        <v>664</v>
      </c>
      <c r="R36" s="32">
        <v>709</v>
      </c>
      <c r="S36" s="32">
        <v>673</v>
      </c>
      <c r="T36" s="32">
        <v>751</v>
      </c>
      <c r="U36" s="32">
        <v>847</v>
      </c>
      <c r="V36" s="33">
        <v>906</v>
      </c>
      <c r="W36" s="33">
        <v>983</v>
      </c>
      <c r="X36" s="33">
        <v>1096</v>
      </c>
      <c r="Y36" s="33">
        <v>1073</v>
      </c>
    </row>
    <row r="37" spans="1:25" s="5" customFormat="1" ht="24.95" customHeight="1" x14ac:dyDescent="0.3">
      <c r="A37" s="59" t="s">
        <v>56</v>
      </c>
      <c r="B37" s="38">
        <v>11</v>
      </c>
      <c r="C37" s="38">
        <v>4</v>
      </c>
      <c r="D37" s="38">
        <v>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3"/>
      <c r="W37" s="33">
        <v>0</v>
      </c>
      <c r="X37" s="33">
        <v>0</v>
      </c>
      <c r="Y37" s="33">
        <v>0</v>
      </c>
    </row>
    <row r="38" spans="1:25" s="5" customFormat="1" ht="20.100000000000001" customHeight="1" x14ac:dyDescent="0.3">
      <c r="A38" s="58" t="s">
        <v>58</v>
      </c>
      <c r="B38" s="31">
        <f>SUM(B39:B42)</f>
        <v>50509</v>
      </c>
      <c r="C38" s="31">
        <f t="shared" ref="C38:K38" si="8">SUM(C39:C42)</f>
        <v>50258</v>
      </c>
      <c r="D38" s="31">
        <f t="shared" si="8"/>
        <v>49221</v>
      </c>
      <c r="E38" s="31">
        <f t="shared" si="8"/>
        <v>47924</v>
      </c>
      <c r="F38" s="31">
        <f t="shared" si="8"/>
        <v>46483</v>
      </c>
      <c r="G38" s="31">
        <f t="shared" si="8"/>
        <v>46024</v>
      </c>
      <c r="H38" s="31">
        <f t="shared" si="8"/>
        <v>45317</v>
      </c>
      <c r="I38" s="31">
        <f t="shared" si="8"/>
        <v>44089</v>
      </c>
      <c r="J38" s="31">
        <f t="shared" si="8"/>
        <v>102829</v>
      </c>
      <c r="K38" s="31">
        <f t="shared" si="8"/>
        <v>98373</v>
      </c>
      <c r="L38" s="34">
        <v>92732</v>
      </c>
      <c r="M38" s="34">
        <v>89334</v>
      </c>
      <c r="N38" s="34">
        <v>87463</v>
      </c>
      <c r="O38" s="34">
        <v>84658</v>
      </c>
      <c r="P38" s="34">
        <v>76733</v>
      </c>
      <c r="Q38" s="34">
        <v>74721</v>
      </c>
      <c r="R38" s="34">
        <v>72979</v>
      </c>
      <c r="S38" s="34">
        <v>70914</v>
      </c>
      <c r="T38" s="34">
        <v>69255</v>
      </c>
      <c r="U38" s="34">
        <v>68120</v>
      </c>
      <c r="V38" s="34">
        <v>67347</v>
      </c>
      <c r="W38" s="35">
        <v>66017</v>
      </c>
      <c r="X38" s="35">
        <f>SUM(X39:X42)</f>
        <v>64868</v>
      </c>
      <c r="Y38" s="35">
        <f>SUM(Y39:Y42)</f>
        <v>63487</v>
      </c>
    </row>
    <row r="39" spans="1:25" s="5" customFormat="1" ht="20.100000000000001" customHeight="1" x14ac:dyDescent="0.3">
      <c r="A39" s="59" t="s">
        <v>53</v>
      </c>
      <c r="B39" s="38">
        <f>B29+B34</f>
        <v>46828</v>
      </c>
      <c r="C39" s="38">
        <f t="shared" ref="C39:K42" si="9">C29+C34</f>
        <v>46357</v>
      </c>
      <c r="D39" s="38">
        <f t="shared" si="9"/>
        <v>45214</v>
      </c>
      <c r="E39" s="38">
        <f t="shared" si="9"/>
        <v>43828</v>
      </c>
      <c r="F39" s="38">
        <f t="shared" si="9"/>
        <v>42097</v>
      </c>
      <c r="G39" s="38">
        <f t="shared" si="9"/>
        <v>41317</v>
      </c>
      <c r="H39" s="38">
        <f t="shared" si="9"/>
        <v>40374</v>
      </c>
      <c r="I39" s="38">
        <f t="shared" si="9"/>
        <v>38926</v>
      </c>
      <c r="J39" s="38">
        <f t="shared" si="9"/>
        <v>97103</v>
      </c>
      <c r="K39" s="38">
        <f t="shared" si="9"/>
        <v>92102</v>
      </c>
      <c r="L39" s="32">
        <v>85877</v>
      </c>
      <c r="M39" s="32">
        <v>81505</v>
      </c>
      <c r="N39" s="32">
        <v>78671</v>
      </c>
      <c r="O39" s="32">
        <v>75071</v>
      </c>
      <c r="P39" s="32">
        <v>67028</v>
      </c>
      <c r="Q39" s="32">
        <v>64746</v>
      </c>
      <c r="R39" s="32">
        <v>62661</v>
      </c>
      <c r="S39" s="32">
        <v>60826</v>
      </c>
      <c r="T39" s="32">
        <v>58712</v>
      </c>
      <c r="U39" s="32">
        <v>57258</v>
      </c>
      <c r="V39" s="33">
        <v>56325</v>
      </c>
      <c r="W39" s="33">
        <v>54763</v>
      </c>
      <c r="X39" s="33">
        <f t="shared" ref="X39:Y41" si="10">+X29+X34</f>
        <v>52850</v>
      </c>
      <c r="Y39" s="33">
        <f t="shared" si="10"/>
        <v>51586</v>
      </c>
    </row>
    <row r="40" spans="1:25" s="10" customFormat="1" ht="24.95" customHeight="1" x14ac:dyDescent="0.2">
      <c r="A40" s="59" t="s">
        <v>54</v>
      </c>
      <c r="B40" s="38">
        <f>B30+B35</f>
        <v>1704</v>
      </c>
      <c r="C40" s="38">
        <f t="shared" si="9"/>
        <v>1856</v>
      </c>
      <c r="D40" s="38">
        <f t="shared" si="9"/>
        <v>1919</v>
      </c>
      <c r="E40" s="38">
        <f t="shared" si="9"/>
        <v>1999</v>
      </c>
      <c r="F40" s="38">
        <f t="shared" si="9"/>
        <v>2295</v>
      </c>
      <c r="G40" s="38">
        <f t="shared" si="9"/>
        <v>2644</v>
      </c>
      <c r="H40" s="38">
        <f t="shared" si="9"/>
        <v>2914</v>
      </c>
      <c r="I40" s="38">
        <f t="shared" si="9"/>
        <v>3162</v>
      </c>
      <c r="J40" s="38">
        <f t="shared" si="9"/>
        <v>3591</v>
      </c>
      <c r="K40" s="38">
        <f t="shared" si="9"/>
        <v>4117</v>
      </c>
      <c r="L40" s="32">
        <v>4616</v>
      </c>
      <c r="M40" s="32">
        <v>5487</v>
      </c>
      <c r="N40" s="32">
        <v>6389</v>
      </c>
      <c r="O40" s="32">
        <v>7177</v>
      </c>
      <c r="P40" s="32">
        <v>7435</v>
      </c>
      <c r="Q40" s="32">
        <v>7581</v>
      </c>
      <c r="R40" s="32">
        <v>7848</v>
      </c>
      <c r="S40" s="32">
        <v>7954</v>
      </c>
      <c r="T40" s="32">
        <v>8292</v>
      </c>
      <c r="U40" s="32">
        <v>8400</v>
      </c>
      <c r="V40" s="33">
        <v>8397</v>
      </c>
      <c r="W40" s="33">
        <v>8449</v>
      </c>
      <c r="X40" s="33">
        <f t="shared" si="10"/>
        <v>8910</v>
      </c>
      <c r="Y40" s="33">
        <f t="shared" si="10"/>
        <v>8753</v>
      </c>
    </row>
    <row r="41" spans="1:25" s="10" customFormat="1" ht="24.95" customHeight="1" x14ac:dyDescent="0.2">
      <c r="A41" s="59" t="s">
        <v>55</v>
      </c>
      <c r="B41" s="38">
        <f>B31+B36</f>
        <v>1918</v>
      </c>
      <c r="C41" s="38">
        <f t="shared" si="9"/>
        <v>2032</v>
      </c>
      <c r="D41" s="38">
        <f t="shared" si="9"/>
        <v>2074</v>
      </c>
      <c r="E41" s="38">
        <f t="shared" si="9"/>
        <v>2097</v>
      </c>
      <c r="F41" s="38">
        <f t="shared" si="9"/>
        <v>2090</v>
      </c>
      <c r="G41" s="38">
        <f t="shared" si="9"/>
        <v>2063</v>
      </c>
      <c r="H41" s="38">
        <f t="shared" si="9"/>
        <v>2029</v>
      </c>
      <c r="I41" s="38">
        <f t="shared" si="9"/>
        <v>2001</v>
      </c>
      <c r="J41" s="38">
        <f t="shared" si="9"/>
        <v>2135</v>
      </c>
      <c r="K41" s="38">
        <f t="shared" si="9"/>
        <v>2154</v>
      </c>
      <c r="L41" s="32">
        <v>2239</v>
      </c>
      <c r="M41" s="32">
        <v>2342</v>
      </c>
      <c r="N41" s="32">
        <v>2403</v>
      </c>
      <c r="O41" s="32">
        <v>2410</v>
      </c>
      <c r="P41" s="32">
        <v>2270</v>
      </c>
      <c r="Q41" s="32">
        <v>2394</v>
      </c>
      <c r="R41" s="32">
        <v>2470</v>
      </c>
      <c r="S41" s="32">
        <v>2134</v>
      </c>
      <c r="T41" s="32">
        <v>2251</v>
      </c>
      <c r="U41" s="32">
        <v>2462</v>
      </c>
      <c r="V41" s="33">
        <v>2625</v>
      </c>
      <c r="W41" s="33">
        <v>2805</v>
      </c>
      <c r="X41" s="33">
        <f t="shared" si="10"/>
        <v>3108</v>
      </c>
      <c r="Y41" s="33">
        <f t="shared" si="10"/>
        <v>3148</v>
      </c>
    </row>
    <row r="42" spans="1:25" s="10" customFormat="1" ht="24.95" customHeight="1" thickBot="1" x14ac:dyDescent="0.25">
      <c r="A42" s="60" t="s">
        <v>56</v>
      </c>
      <c r="B42" s="39">
        <f>B32+B37</f>
        <v>59</v>
      </c>
      <c r="C42" s="39">
        <f t="shared" si="9"/>
        <v>13</v>
      </c>
      <c r="D42" s="39">
        <f t="shared" si="9"/>
        <v>14</v>
      </c>
      <c r="E42" s="39">
        <f t="shared" si="9"/>
        <v>0</v>
      </c>
      <c r="F42" s="39">
        <f t="shared" si="9"/>
        <v>1</v>
      </c>
      <c r="G42" s="39">
        <f t="shared" si="9"/>
        <v>0</v>
      </c>
      <c r="H42" s="39">
        <f t="shared" si="9"/>
        <v>0</v>
      </c>
      <c r="I42" s="39">
        <f t="shared" si="9"/>
        <v>0</v>
      </c>
      <c r="J42" s="39">
        <f t="shared" si="9"/>
        <v>0</v>
      </c>
      <c r="K42" s="39">
        <f t="shared" si="9"/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7">
        <v>0</v>
      </c>
      <c r="W42" s="37">
        <v>0</v>
      </c>
      <c r="X42" s="37">
        <v>0</v>
      </c>
      <c r="Y42" s="37">
        <v>0</v>
      </c>
    </row>
    <row r="43" spans="1:25" s="10" customFormat="1" ht="24.95" customHeight="1" x14ac:dyDescent="0.2">
      <c r="A43" s="57" t="s">
        <v>60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5"/>
      <c r="Y43" s="35"/>
    </row>
    <row r="44" spans="1:25" s="8" customFormat="1" ht="24.95" customHeight="1" x14ac:dyDescent="0.2">
      <c r="A44" s="58" t="s">
        <v>52</v>
      </c>
      <c r="B44" s="55">
        <f>B12+B28</f>
        <v>556616</v>
      </c>
      <c r="C44" s="55">
        <f t="shared" ref="C44:L47" si="11">C12+C28</f>
        <v>563974</v>
      </c>
      <c r="D44" s="55">
        <f t="shared" si="11"/>
        <v>564642</v>
      </c>
      <c r="E44" s="55">
        <f t="shared" si="11"/>
        <v>567200</v>
      </c>
      <c r="F44" s="55">
        <f t="shared" si="11"/>
        <v>565934</v>
      </c>
      <c r="G44" s="55">
        <f t="shared" si="11"/>
        <v>565211</v>
      </c>
      <c r="H44" s="55">
        <f t="shared" si="11"/>
        <v>562956</v>
      </c>
      <c r="I44" s="55">
        <f t="shared" si="11"/>
        <v>562830</v>
      </c>
      <c r="J44" s="55">
        <f t="shared" si="11"/>
        <v>565989</v>
      </c>
      <c r="K44" s="55">
        <f t="shared" si="11"/>
        <v>571084</v>
      </c>
      <c r="L44" s="40">
        <f>SUM(L45:L48)</f>
        <v>577449</v>
      </c>
      <c r="M44" s="40">
        <f t="shared" ref="M44:W44" si="12">SUM(M45:M48)</f>
        <v>586708</v>
      </c>
      <c r="N44" s="40">
        <f t="shared" si="12"/>
        <v>602754</v>
      </c>
      <c r="O44" s="40">
        <f t="shared" si="12"/>
        <v>614490</v>
      </c>
      <c r="P44" s="40">
        <f t="shared" si="12"/>
        <v>620443</v>
      </c>
      <c r="Q44" s="40">
        <f t="shared" si="12"/>
        <v>631021</v>
      </c>
      <c r="R44" s="40">
        <f t="shared" si="12"/>
        <v>641853</v>
      </c>
      <c r="S44" s="40">
        <f t="shared" si="12"/>
        <v>653439</v>
      </c>
      <c r="T44" s="40">
        <f t="shared" si="12"/>
        <v>659548</v>
      </c>
      <c r="U44" s="40">
        <f t="shared" si="12"/>
        <v>666722</v>
      </c>
      <c r="V44" s="40">
        <f t="shared" si="12"/>
        <v>677966</v>
      </c>
      <c r="W44" s="40">
        <f t="shared" si="12"/>
        <v>691564</v>
      </c>
      <c r="X44" s="40">
        <f t="shared" ref="X44:Y44" si="13">SUM(X45:X48)</f>
        <v>708203</v>
      </c>
      <c r="Y44" s="40">
        <f t="shared" si="13"/>
        <v>723206</v>
      </c>
    </row>
    <row r="45" spans="1:25" s="8" customFormat="1" ht="24.95" customHeight="1" x14ac:dyDescent="0.2">
      <c r="A45" s="59" t="s">
        <v>53</v>
      </c>
      <c r="B45" s="38">
        <f>B13+B29</f>
        <v>416771</v>
      </c>
      <c r="C45" s="38">
        <f t="shared" si="11"/>
        <v>419233</v>
      </c>
      <c r="D45" s="38">
        <f t="shared" si="11"/>
        <v>418011</v>
      </c>
      <c r="E45" s="38">
        <f t="shared" si="11"/>
        <v>416169</v>
      </c>
      <c r="F45" s="38">
        <f t="shared" si="11"/>
        <v>412355</v>
      </c>
      <c r="G45" s="38">
        <f t="shared" si="11"/>
        <v>409319</v>
      </c>
      <c r="H45" s="38">
        <f t="shared" si="11"/>
        <v>404882</v>
      </c>
      <c r="I45" s="38">
        <f t="shared" si="11"/>
        <v>403001</v>
      </c>
      <c r="J45" s="38">
        <f t="shared" si="11"/>
        <v>406475</v>
      </c>
      <c r="K45" s="38">
        <f t="shared" si="11"/>
        <v>407976</v>
      </c>
      <c r="L45" s="32">
        <f>L13+L29</f>
        <v>410405</v>
      </c>
      <c r="M45" s="32">
        <f t="shared" ref="M45:W45" si="14">M13+M29</f>
        <v>414643</v>
      </c>
      <c r="N45" s="32">
        <f t="shared" si="14"/>
        <v>423587</v>
      </c>
      <c r="O45" s="32">
        <f t="shared" si="14"/>
        <v>429995</v>
      </c>
      <c r="P45" s="32">
        <f t="shared" si="14"/>
        <v>431868</v>
      </c>
      <c r="Q45" s="32">
        <f t="shared" si="14"/>
        <v>438173</v>
      </c>
      <c r="R45" s="32">
        <f t="shared" si="14"/>
        <v>444015</v>
      </c>
      <c r="S45" s="32">
        <f t="shared" si="14"/>
        <v>449850</v>
      </c>
      <c r="T45" s="32">
        <f t="shared" si="14"/>
        <v>450681</v>
      </c>
      <c r="U45" s="32">
        <f t="shared" si="14"/>
        <v>454577</v>
      </c>
      <c r="V45" s="32">
        <f t="shared" si="14"/>
        <v>462621</v>
      </c>
      <c r="W45" s="32">
        <f t="shared" si="14"/>
        <v>469500</v>
      </c>
      <c r="X45" s="32">
        <f t="shared" ref="X45:Y45" si="15">X13+X29</f>
        <v>475075</v>
      </c>
      <c r="Y45" s="32">
        <f t="shared" si="15"/>
        <v>482633</v>
      </c>
    </row>
    <row r="46" spans="1:25" s="9" customFormat="1" ht="24.95" customHeight="1" x14ac:dyDescent="0.3">
      <c r="A46" s="59" t="s">
        <v>54</v>
      </c>
      <c r="B46" s="38">
        <f>B14+B30</f>
        <v>95149</v>
      </c>
      <c r="C46" s="38">
        <f t="shared" si="11"/>
        <v>99979</v>
      </c>
      <c r="D46" s="38">
        <f t="shared" si="11"/>
        <v>101975</v>
      </c>
      <c r="E46" s="38">
        <f t="shared" si="11"/>
        <v>105989</v>
      </c>
      <c r="F46" s="38">
        <f t="shared" si="11"/>
        <v>107917</v>
      </c>
      <c r="G46" s="38">
        <f t="shared" si="11"/>
        <v>110391</v>
      </c>
      <c r="H46" s="38">
        <f t="shared" si="11"/>
        <v>112830</v>
      </c>
      <c r="I46" s="38">
        <f t="shared" si="11"/>
        <v>114590</v>
      </c>
      <c r="J46" s="38">
        <f t="shared" si="11"/>
        <v>116121</v>
      </c>
      <c r="K46" s="38">
        <f t="shared" si="11"/>
        <v>119057</v>
      </c>
      <c r="L46" s="32">
        <f t="shared" si="11"/>
        <v>122368</v>
      </c>
      <c r="M46" s="32">
        <f t="shared" ref="M46:W46" si="16">M14+M30</f>
        <v>126623</v>
      </c>
      <c r="N46" s="32">
        <f t="shared" si="16"/>
        <v>132448</v>
      </c>
      <c r="O46" s="32">
        <f t="shared" si="16"/>
        <v>136431</v>
      </c>
      <c r="P46" s="32">
        <f t="shared" si="16"/>
        <v>138345</v>
      </c>
      <c r="Q46" s="32">
        <f t="shared" si="16"/>
        <v>140059</v>
      </c>
      <c r="R46" s="32">
        <f t="shared" si="16"/>
        <v>141996</v>
      </c>
      <c r="S46" s="32">
        <f t="shared" si="16"/>
        <v>144194</v>
      </c>
      <c r="T46" s="32">
        <f t="shared" si="16"/>
        <v>145298</v>
      </c>
      <c r="U46" s="32">
        <f t="shared" si="16"/>
        <v>144712</v>
      </c>
      <c r="V46" s="32">
        <f t="shared" si="16"/>
        <v>144856</v>
      </c>
      <c r="W46" s="32">
        <f t="shared" si="16"/>
        <v>147329</v>
      </c>
      <c r="X46" s="32">
        <f t="shared" ref="X46:Y46" si="17">X14+X30</f>
        <v>153631</v>
      </c>
      <c r="Y46" s="32">
        <f t="shared" si="17"/>
        <v>157930</v>
      </c>
    </row>
    <row r="47" spans="1:25" s="6" customFormat="1" ht="24.95" customHeight="1" x14ac:dyDescent="0.2">
      <c r="A47" s="59" t="s">
        <v>55</v>
      </c>
      <c r="B47" s="38">
        <f>B15+B31</f>
        <v>43776</v>
      </c>
      <c r="C47" s="38">
        <f t="shared" si="11"/>
        <v>44741</v>
      </c>
      <c r="D47" s="38">
        <f t="shared" si="11"/>
        <v>44623</v>
      </c>
      <c r="E47" s="38">
        <f t="shared" si="11"/>
        <v>45034</v>
      </c>
      <c r="F47" s="38">
        <f t="shared" si="11"/>
        <v>45659</v>
      </c>
      <c r="G47" s="38">
        <f t="shared" si="11"/>
        <v>45475</v>
      </c>
      <c r="H47" s="38">
        <f t="shared" si="11"/>
        <v>45241</v>
      </c>
      <c r="I47" s="38">
        <f t="shared" si="11"/>
        <v>45239</v>
      </c>
      <c r="J47" s="38">
        <f t="shared" si="11"/>
        <v>43393</v>
      </c>
      <c r="K47" s="38">
        <f t="shared" si="11"/>
        <v>44051</v>
      </c>
      <c r="L47" s="32">
        <f t="shared" si="11"/>
        <v>44676</v>
      </c>
      <c r="M47" s="32">
        <f t="shared" ref="M47:W47" si="18">M15+M31</f>
        <v>45442</v>
      </c>
      <c r="N47" s="32">
        <f t="shared" si="18"/>
        <v>46719</v>
      </c>
      <c r="O47" s="32">
        <f t="shared" si="18"/>
        <v>48064</v>
      </c>
      <c r="P47" s="32">
        <f t="shared" si="18"/>
        <v>50230</v>
      </c>
      <c r="Q47" s="32">
        <f t="shared" si="18"/>
        <v>52789</v>
      </c>
      <c r="R47" s="32">
        <f t="shared" si="18"/>
        <v>55842</v>
      </c>
      <c r="S47" s="32">
        <f t="shared" si="18"/>
        <v>59395</v>
      </c>
      <c r="T47" s="32">
        <f t="shared" si="18"/>
        <v>63569</v>
      </c>
      <c r="U47" s="32">
        <f t="shared" si="18"/>
        <v>67433</v>
      </c>
      <c r="V47" s="32">
        <f t="shared" si="18"/>
        <v>70489</v>
      </c>
      <c r="W47" s="32">
        <f t="shared" si="18"/>
        <v>74735</v>
      </c>
      <c r="X47" s="32">
        <f t="shared" ref="X47:Y47" si="19">X15+X31</f>
        <v>79497</v>
      </c>
      <c r="Y47" s="32">
        <f t="shared" si="19"/>
        <v>82643</v>
      </c>
    </row>
    <row r="48" spans="1:25" ht="24.95" customHeight="1" x14ac:dyDescent="0.25">
      <c r="A48" s="59" t="s">
        <v>56</v>
      </c>
      <c r="B48" s="38"/>
      <c r="C48" s="41"/>
      <c r="D48" s="42"/>
      <c r="E48" s="42"/>
      <c r="F48" s="31"/>
      <c r="G48" s="31"/>
      <c r="H48" s="31"/>
      <c r="I48" s="43"/>
      <c r="J48" s="43"/>
      <c r="K48" s="43"/>
      <c r="L48" s="32">
        <f t="shared" ref="L48:W48" si="20">L16+L32</f>
        <v>0</v>
      </c>
      <c r="M48" s="32">
        <f t="shared" si="20"/>
        <v>0</v>
      </c>
      <c r="N48" s="32">
        <f t="shared" si="20"/>
        <v>0</v>
      </c>
      <c r="O48" s="32">
        <f t="shared" si="20"/>
        <v>0</v>
      </c>
      <c r="P48" s="32">
        <f t="shared" si="20"/>
        <v>0</v>
      </c>
      <c r="Q48" s="32">
        <f t="shared" si="20"/>
        <v>0</v>
      </c>
      <c r="R48" s="32">
        <f t="shared" si="20"/>
        <v>0</v>
      </c>
      <c r="S48" s="32">
        <f t="shared" si="20"/>
        <v>0</v>
      </c>
      <c r="T48" s="32">
        <f t="shared" si="20"/>
        <v>0</v>
      </c>
      <c r="U48" s="32">
        <f t="shared" si="20"/>
        <v>0</v>
      </c>
      <c r="V48" s="32">
        <f t="shared" si="20"/>
        <v>0</v>
      </c>
      <c r="W48" s="32">
        <f t="shared" si="20"/>
        <v>0</v>
      </c>
      <c r="X48" s="32">
        <f t="shared" ref="X48:Y48" si="21">X16+X32</f>
        <v>0</v>
      </c>
      <c r="Y48" s="32">
        <f t="shared" si="21"/>
        <v>0</v>
      </c>
    </row>
    <row r="49" spans="1:25" ht="24.95" customHeight="1" x14ac:dyDescent="0.25">
      <c r="A49" s="58" t="s">
        <v>57</v>
      </c>
      <c r="B49" s="34">
        <v>214769</v>
      </c>
      <c r="C49" s="34">
        <v>220192</v>
      </c>
      <c r="D49" s="34">
        <v>222529</v>
      </c>
      <c r="E49" s="34">
        <v>225606</v>
      </c>
      <c r="F49" s="34">
        <v>227920</v>
      </c>
      <c r="G49" s="34">
        <v>229712</v>
      </c>
      <c r="H49" s="34">
        <v>230525</v>
      </c>
      <c r="I49" s="34">
        <v>232157</v>
      </c>
      <c r="J49" s="34">
        <v>290666</v>
      </c>
      <c r="K49" s="34">
        <v>288633</v>
      </c>
      <c r="L49" s="34">
        <v>289809</v>
      </c>
      <c r="M49" s="34">
        <v>293914</v>
      </c>
      <c r="N49" s="34">
        <v>302200</v>
      </c>
      <c r="O49" s="34">
        <v>309456</v>
      </c>
      <c r="P49" s="34">
        <v>314199</v>
      </c>
      <c r="Q49" s="34">
        <v>321564</v>
      </c>
      <c r="R49" s="34">
        <v>328043</v>
      </c>
      <c r="S49" s="34">
        <v>335128</v>
      </c>
      <c r="T49" s="34">
        <v>341553</v>
      </c>
      <c r="U49" s="34">
        <v>349180</v>
      </c>
      <c r="V49" s="34">
        <v>357503</v>
      </c>
      <c r="W49" s="35">
        <v>366958</v>
      </c>
      <c r="X49" s="35">
        <f>SUM(X50:X53)</f>
        <v>379560</v>
      </c>
      <c r="Y49" s="35">
        <f>SUM(Y50:Y53)</f>
        <v>389440</v>
      </c>
    </row>
    <row r="50" spans="1:25" s="10" customFormat="1" ht="24.95" customHeight="1" x14ac:dyDescent="0.2">
      <c r="A50" s="59" t="s">
        <v>53</v>
      </c>
      <c r="B50" s="38">
        <f>B18+B34</f>
        <v>168732</v>
      </c>
      <c r="C50" s="38">
        <f t="shared" ref="C50:L53" si="22">C18+C34</f>
        <v>172529</v>
      </c>
      <c r="D50" s="38">
        <f t="shared" si="22"/>
        <v>173838</v>
      </c>
      <c r="E50" s="38">
        <f t="shared" si="22"/>
        <v>175915</v>
      </c>
      <c r="F50" s="38">
        <f t="shared" si="22"/>
        <v>176623</v>
      </c>
      <c r="G50" s="38">
        <f t="shared" si="22"/>
        <v>177075</v>
      </c>
      <c r="H50" s="38">
        <f t="shared" si="22"/>
        <v>176635</v>
      </c>
      <c r="I50" s="38">
        <f t="shared" si="22"/>
        <v>177046</v>
      </c>
      <c r="J50" s="38">
        <f t="shared" si="22"/>
        <v>233572</v>
      </c>
      <c r="K50" s="38">
        <f t="shared" si="22"/>
        <v>228618</v>
      </c>
      <c r="L50" s="32">
        <f t="shared" si="22"/>
        <v>226215</v>
      </c>
      <c r="M50" s="32">
        <f t="shared" ref="M50:W50" si="23">M18+M34</f>
        <v>226089</v>
      </c>
      <c r="N50" s="32">
        <f t="shared" si="23"/>
        <v>228413</v>
      </c>
      <c r="O50" s="32">
        <f t="shared" si="23"/>
        <v>229912</v>
      </c>
      <c r="P50" s="32">
        <f t="shared" si="23"/>
        <v>230171</v>
      </c>
      <c r="Q50" s="32">
        <f t="shared" si="23"/>
        <v>231553</v>
      </c>
      <c r="R50" s="32">
        <f t="shared" si="23"/>
        <v>232135</v>
      </c>
      <c r="S50" s="32">
        <f t="shared" si="23"/>
        <v>233669</v>
      </c>
      <c r="T50" s="32">
        <f t="shared" si="23"/>
        <v>234814</v>
      </c>
      <c r="U50" s="32">
        <f t="shared" si="23"/>
        <v>237458</v>
      </c>
      <c r="V50" s="32">
        <f t="shared" si="23"/>
        <v>241752</v>
      </c>
      <c r="W50" s="32">
        <f t="shared" si="23"/>
        <v>244912</v>
      </c>
      <c r="X50" s="32">
        <f t="shared" ref="X50:Y50" si="24">X18+X34</f>
        <v>247866</v>
      </c>
      <c r="Y50" s="32">
        <f t="shared" si="24"/>
        <v>251537</v>
      </c>
    </row>
    <row r="51" spans="1:25" s="8" customFormat="1" ht="24.95" customHeight="1" x14ac:dyDescent="0.2">
      <c r="A51" s="59" t="s">
        <v>54</v>
      </c>
      <c r="B51" s="38">
        <f>B19+B35</f>
        <v>23864</v>
      </c>
      <c r="C51" s="38">
        <f t="shared" si="22"/>
        <v>25777</v>
      </c>
      <c r="D51" s="38">
        <f t="shared" si="22"/>
        <v>27793</v>
      </c>
      <c r="E51" s="38">
        <f t="shared" si="22"/>
        <v>30073</v>
      </c>
      <c r="F51" s="38">
        <f t="shared" si="22"/>
        <v>32686</v>
      </c>
      <c r="G51" s="38">
        <f t="shared" si="22"/>
        <v>35203</v>
      </c>
      <c r="H51" s="38">
        <f t="shared" si="22"/>
        <v>37569</v>
      </c>
      <c r="I51" s="38">
        <f t="shared" si="22"/>
        <v>39433</v>
      </c>
      <c r="J51" s="38">
        <f t="shared" si="22"/>
        <v>41973</v>
      </c>
      <c r="K51" s="38">
        <f t="shared" si="22"/>
        <v>44715</v>
      </c>
      <c r="L51" s="32">
        <f t="shared" si="22"/>
        <v>47979</v>
      </c>
      <c r="M51" s="32">
        <f t="shared" ref="M51:W51" si="25">M19+M35</f>
        <v>52303</v>
      </c>
      <c r="N51" s="32">
        <f t="shared" si="25"/>
        <v>57820</v>
      </c>
      <c r="O51" s="32">
        <f t="shared" si="25"/>
        <v>63219</v>
      </c>
      <c r="P51" s="32">
        <f t="shared" si="25"/>
        <v>67517</v>
      </c>
      <c r="Q51" s="32">
        <f t="shared" si="25"/>
        <v>72606</v>
      </c>
      <c r="R51" s="32">
        <f t="shared" si="25"/>
        <v>77373</v>
      </c>
      <c r="S51" s="32">
        <f t="shared" si="25"/>
        <v>81959</v>
      </c>
      <c r="T51" s="32">
        <f t="shared" si="25"/>
        <v>85672</v>
      </c>
      <c r="U51" s="32">
        <f t="shared" si="25"/>
        <v>89289</v>
      </c>
      <c r="V51" s="32">
        <f t="shared" si="25"/>
        <v>92657</v>
      </c>
      <c r="W51" s="32">
        <f t="shared" si="25"/>
        <v>97706</v>
      </c>
      <c r="X51" s="32">
        <f t="shared" ref="X51:Y51" si="26">X19+X35</f>
        <v>105542</v>
      </c>
      <c r="Y51" s="32">
        <f t="shared" si="26"/>
        <v>111067</v>
      </c>
    </row>
    <row r="52" spans="1:25" s="8" customFormat="1" ht="24.95" customHeight="1" x14ac:dyDescent="0.2">
      <c r="A52" s="59" t="s">
        <v>55</v>
      </c>
      <c r="B52" s="38">
        <f>B20+B36</f>
        <v>21867</v>
      </c>
      <c r="C52" s="38">
        <f t="shared" si="22"/>
        <v>21869</v>
      </c>
      <c r="D52" s="38">
        <f t="shared" si="22"/>
        <v>20880</v>
      </c>
      <c r="E52" s="38">
        <f t="shared" si="22"/>
        <v>19618</v>
      </c>
      <c r="F52" s="38">
        <f t="shared" si="22"/>
        <v>18611</v>
      </c>
      <c r="G52" s="38">
        <f t="shared" si="22"/>
        <v>17430</v>
      </c>
      <c r="H52" s="38">
        <f t="shared" si="22"/>
        <v>16317</v>
      </c>
      <c r="I52" s="38">
        <f t="shared" si="22"/>
        <v>15678</v>
      </c>
      <c r="J52" s="38">
        <f t="shared" si="22"/>
        <v>15121</v>
      </c>
      <c r="K52" s="38">
        <f t="shared" si="22"/>
        <v>15300</v>
      </c>
      <c r="L52" s="32">
        <f t="shared" si="22"/>
        <v>15615</v>
      </c>
      <c r="M52" s="32">
        <f t="shared" ref="M52:W52" si="27">M20+M36</f>
        <v>15522</v>
      </c>
      <c r="N52" s="32">
        <f t="shared" si="27"/>
        <v>15967</v>
      </c>
      <c r="O52" s="32">
        <f t="shared" si="27"/>
        <v>16325</v>
      </c>
      <c r="P52" s="32">
        <f t="shared" si="27"/>
        <v>16511</v>
      </c>
      <c r="Q52" s="32">
        <f t="shared" si="27"/>
        <v>17405</v>
      </c>
      <c r="R52" s="32">
        <f t="shared" si="27"/>
        <v>18535</v>
      </c>
      <c r="S52" s="32">
        <f t="shared" si="27"/>
        <v>19500</v>
      </c>
      <c r="T52" s="32">
        <f t="shared" si="27"/>
        <v>21067</v>
      </c>
      <c r="U52" s="32">
        <f t="shared" si="27"/>
        <v>22433</v>
      </c>
      <c r="V52" s="32">
        <f t="shared" si="27"/>
        <v>23094</v>
      </c>
      <c r="W52" s="32">
        <f t="shared" si="27"/>
        <v>24340</v>
      </c>
      <c r="X52" s="32">
        <f t="shared" ref="X52:Y52" si="28">X20+X36</f>
        <v>26152</v>
      </c>
      <c r="Y52" s="32">
        <f t="shared" si="28"/>
        <v>26836</v>
      </c>
    </row>
    <row r="53" spans="1:25" s="9" customFormat="1" ht="24.95" customHeight="1" thickBot="1" x14ac:dyDescent="0.35">
      <c r="A53" s="59" t="s">
        <v>56</v>
      </c>
      <c r="B53" s="38">
        <f>B21+B37</f>
        <v>306</v>
      </c>
      <c r="C53" s="38">
        <f t="shared" si="22"/>
        <v>17</v>
      </c>
      <c r="D53" s="38">
        <f t="shared" si="22"/>
        <v>18</v>
      </c>
      <c r="E53" s="38">
        <f t="shared" si="22"/>
        <v>0</v>
      </c>
      <c r="F53" s="38">
        <f t="shared" si="22"/>
        <v>0</v>
      </c>
      <c r="G53" s="38">
        <f t="shared" si="22"/>
        <v>4</v>
      </c>
      <c r="H53" s="38">
        <f t="shared" si="22"/>
        <v>4</v>
      </c>
      <c r="I53" s="38">
        <f t="shared" si="22"/>
        <v>0</v>
      </c>
      <c r="J53" s="38">
        <f t="shared" si="22"/>
        <v>0</v>
      </c>
      <c r="K53" s="38">
        <f t="shared" si="22"/>
        <v>0</v>
      </c>
      <c r="L53" s="32">
        <f t="shared" si="22"/>
        <v>0</v>
      </c>
      <c r="M53" s="32">
        <f t="shared" ref="M53:W53" si="29">M21+M37</f>
        <v>0</v>
      </c>
      <c r="N53" s="32">
        <f t="shared" si="29"/>
        <v>0</v>
      </c>
      <c r="O53" s="32">
        <f t="shared" si="29"/>
        <v>0</v>
      </c>
      <c r="P53" s="32">
        <f t="shared" si="29"/>
        <v>0</v>
      </c>
      <c r="Q53" s="32">
        <f t="shared" si="29"/>
        <v>0</v>
      </c>
      <c r="R53" s="32">
        <f t="shared" si="29"/>
        <v>0</v>
      </c>
      <c r="S53" s="32">
        <f t="shared" si="29"/>
        <v>0</v>
      </c>
      <c r="T53" s="32">
        <f t="shared" si="29"/>
        <v>0</v>
      </c>
      <c r="U53" s="32">
        <f t="shared" si="29"/>
        <v>0</v>
      </c>
      <c r="V53" s="32">
        <f t="shared" si="29"/>
        <v>0</v>
      </c>
      <c r="W53" s="32">
        <f t="shared" si="29"/>
        <v>0</v>
      </c>
      <c r="X53" s="32">
        <f t="shared" ref="X53:Y53" si="30">X21+X37</f>
        <v>0</v>
      </c>
      <c r="Y53" s="32">
        <f t="shared" si="30"/>
        <v>0</v>
      </c>
    </row>
    <row r="54" spans="1:25" s="6" customFormat="1" ht="24.95" customHeight="1" x14ac:dyDescent="0.2">
      <c r="A54" s="57" t="s">
        <v>58</v>
      </c>
      <c r="B54" s="44">
        <v>771385</v>
      </c>
      <c r="C54" s="44">
        <v>784166</v>
      </c>
      <c r="D54" s="44">
        <v>787171</v>
      </c>
      <c r="E54" s="44">
        <v>792806</v>
      </c>
      <c r="F54" s="44">
        <v>793854</v>
      </c>
      <c r="G54" s="44">
        <v>794923</v>
      </c>
      <c r="H54" s="44">
        <v>793481</v>
      </c>
      <c r="I54" s="44">
        <v>794987</v>
      </c>
      <c r="J54" s="44">
        <v>856655</v>
      </c>
      <c r="K54" s="44">
        <v>859717</v>
      </c>
      <c r="L54" s="44">
        <f>SUM(L55:L58)</f>
        <v>867258</v>
      </c>
      <c r="M54" s="44">
        <f t="shared" ref="M54:W54" si="31">SUM(M55:M58)</f>
        <v>880622</v>
      </c>
      <c r="N54" s="44">
        <f t="shared" si="31"/>
        <v>904954</v>
      </c>
      <c r="O54" s="44">
        <f t="shared" si="31"/>
        <v>923946</v>
      </c>
      <c r="P54" s="44">
        <f t="shared" si="31"/>
        <v>934642</v>
      </c>
      <c r="Q54" s="44">
        <f t="shared" si="31"/>
        <v>952585</v>
      </c>
      <c r="R54" s="44">
        <f t="shared" si="31"/>
        <v>969896</v>
      </c>
      <c r="S54" s="44">
        <f t="shared" si="31"/>
        <v>988567</v>
      </c>
      <c r="T54" s="44">
        <f t="shared" si="31"/>
        <v>1001101</v>
      </c>
      <c r="U54" s="44">
        <f t="shared" si="31"/>
        <v>1015902</v>
      </c>
      <c r="V54" s="44">
        <f t="shared" si="31"/>
        <v>1035469</v>
      </c>
      <c r="W54" s="45">
        <f t="shared" si="31"/>
        <v>1058522</v>
      </c>
      <c r="X54" s="45">
        <f t="shared" ref="X54:Y54" si="32">SUM(X55:X58)</f>
        <v>1087763</v>
      </c>
      <c r="Y54" s="45">
        <f t="shared" si="32"/>
        <v>1112646</v>
      </c>
    </row>
    <row r="55" spans="1:25" s="6" customFormat="1" ht="24.95" customHeight="1" x14ac:dyDescent="0.2">
      <c r="A55" s="59" t="s">
        <v>53</v>
      </c>
      <c r="B55" s="32">
        <v>585503</v>
      </c>
      <c r="C55" s="32">
        <v>591762</v>
      </c>
      <c r="D55" s="32">
        <v>591849</v>
      </c>
      <c r="E55" s="32">
        <v>592084</v>
      </c>
      <c r="F55" s="32">
        <v>588978</v>
      </c>
      <c r="G55" s="32">
        <v>586394</v>
      </c>
      <c r="H55" s="32">
        <v>581517</v>
      </c>
      <c r="I55" s="32">
        <v>580047</v>
      </c>
      <c r="J55" s="32">
        <v>640047</v>
      </c>
      <c r="K55" s="32">
        <v>636594</v>
      </c>
      <c r="L55" s="32">
        <f>SUM(L45,L50)</f>
        <v>636620</v>
      </c>
      <c r="M55" s="32">
        <f t="shared" ref="M55:V55" si="33">SUM(M45,M50)</f>
        <v>640732</v>
      </c>
      <c r="N55" s="32">
        <f t="shared" si="33"/>
        <v>652000</v>
      </c>
      <c r="O55" s="32">
        <f t="shared" si="33"/>
        <v>659907</v>
      </c>
      <c r="P55" s="32">
        <f t="shared" si="33"/>
        <v>662039</v>
      </c>
      <c r="Q55" s="32">
        <f t="shared" si="33"/>
        <v>669726</v>
      </c>
      <c r="R55" s="32">
        <f t="shared" si="33"/>
        <v>676150</v>
      </c>
      <c r="S55" s="32">
        <f t="shared" si="33"/>
        <v>683519</v>
      </c>
      <c r="T55" s="32">
        <f t="shared" si="33"/>
        <v>685495</v>
      </c>
      <c r="U55" s="32">
        <f t="shared" si="33"/>
        <v>692035</v>
      </c>
      <c r="V55" s="33">
        <f t="shared" si="33"/>
        <v>704373</v>
      </c>
      <c r="W55" s="33">
        <f>W45+W50</f>
        <v>714412</v>
      </c>
      <c r="X55" s="33">
        <f t="shared" ref="X55:Y55" si="34">SUM(X45,X50)</f>
        <v>722941</v>
      </c>
      <c r="Y55" s="33">
        <f t="shared" si="34"/>
        <v>734170</v>
      </c>
    </row>
    <row r="56" spans="1:25" s="5" customFormat="1" ht="24.95" customHeight="1" x14ac:dyDescent="0.3">
      <c r="A56" s="59" t="s">
        <v>54</v>
      </c>
      <c r="B56" s="32">
        <v>119013</v>
      </c>
      <c r="C56" s="32">
        <v>125756</v>
      </c>
      <c r="D56" s="32">
        <v>129768</v>
      </c>
      <c r="E56" s="32">
        <v>136062</v>
      </c>
      <c r="F56" s="32">
        <v>140603</v>
      </c>
      <c r="G56" s="32">
        <v>145594</v>
      </c>
      <c r="H56" s="32">
        <v>150399</v>
      </c>
      <c r="I56" s="32">
        <v>154023</v>
      </c>
      <c r="J56" s="32">
        <v>158094</v>
      </c>
      <c r="K56" s="32">
        <v>163772</v>
      </c>
      <c r="L56" s="32">
        <f t="shared" ref="L56:L58" si="35">SUM(L46,L51)</f>
        <v>170347</v>
      </c>
      <c r="M56" s="32">
        <f t="shared" ref="M56:V56" si="36">SUM(M46,M51)</f>
        <v>178926</v>
      </c>
      <c r="N56" s="32">
        <f t="shared" si="36"/>
        <v>190268</v>
      </c>
      <c r="O56" s="32">
        <f t="shared" si="36"/>
        <v>199650</v>
      </c>
      <c r="P56" s="32">
        <f t="shared" si="36"/>
        <v>205862</v>
      </c>
      <c r="Q56" s="32">
        <f t="shared" si="36"/>
        <v>212665</v>
      </c>
      <c r="R56" s="32">
        <f t="shared" si="36"/>
        <v>219369</v>
      </c>
      <c r="S56" s="32">
        <f t="shared" si="36"/>
        <v>226153</v>
      </c>
      <c r="T56" s="32">
        <f t="shared" si="36"/>
        <v>230970</v>
      </c>
      <c r="U56" s="32">
        <f t="shared" si="36"/>
        <v>234001</v>
      </c>
      <c r="V56" s="33">
        <f t="shared" si="36"/>
        <v>237513</v>
      </c>
      <c r="W56" s="33">
        <f>W46+W51</f>
        <v>245035</v>
      </c>
      <c r="X56" s="33">
        <f t="shared" ref="X56:Y56" si="37">SUM(X46,X51)</f>
        <v>259173</v>
      </c>
      <c r="Y56" s="33">
        <f t="shared" si="37"/>
        <v>268997</v>
      </c>
    </row>
    <row r="57" spans="1:25" s="5" customFormat="1" ht="24.95" customHeight="1" x14ac:dyDescent="0.3">
      <c r="A57" s="59" t="s">
        <v>55</v>
      </c>
      <c r="B57" s="32">
        <v>65643</v>
      </c>
      <c r="C57" s="32">
        <v>66610</v>
      </c>
      <c r="D57" s="32">
        <v>65503</v>
      </c>
      <c r="E57" s="32">
        <v>64652</v>
      </c>
      <c r="F57" s="32">
        <v>64270</v>
      </c>
      <c r="G57" s="32">
        <v>62905</v>
      </c>
      <c r="H57" s="32">
        <v>61558</v>
      </c>
      <c r="I57" s="32">
        <v>60917</v>
      </c>
      <c r="J57" s="32">
        <v>58514</v>
      </c>
      <c r="K57" s="32">
        <v>59351</v>
      </c>
      <c r="L57" s="32">
        <f t="shared" si="35"/>
        <v>60291</v>
      </c>
      <c r="M57" s="32">
        <f t="shared" ref="M57:V57" si="38">SUM(M47,M52)</f>
        <v>60964</v>
      </c>
      <c r="N57" s="32">
        <f t="shared" si="38"/>
        <v>62686</v>
      </c>
      <c r="O57" s="32">
        <f t="shared" si="38"/>
        <v>64389</v>
      </c>
      <c r="P57" s="32">
        <f t="shared" si="38"/>
        <v>66741</v>
      </c>
      <c r="Q57" s="32">
        <f t="shared" si="38"/>
        <v>70194</v>
      </c>
      <c r="R57" s="32">
        <f t="shared" si="38"/>
        <v>74377</v>
      </c>
      <c r="S57" s="32">
        <f t="shared" si="38"/>
        <v>78895</v>
      </c>
      <c r="T57" s="32">
        <f t="shared" si="38"/>
        <v>84636</v>
      </c>
      <c r="U57" s="32">
        <f t="shared" si="38"/>
        <v>89866</v>
      </c>
      <c r="V57" s="33">
        <f t="shared" si="38"/>
        <v>93583</v>
      </c>
      <c r="W57" s="33">
        <f>W47+W52</f>
        <v>99075</v>
      </c>
      <c r="X57" s="33">
        <f t="shared" ref="X57:Y57" si="39">SUM(X47,X52)</f>
        <v>105649</v>
      </c>
      <c r="Y57" s="33">
        <f t="shared" si="39"/>
        <v>109479</v>
      </c>
    </row>
    <row r="58" spans="1:25" ht="24.95" customHeight="1" x14ac:dyDescent="0.25">
      <c r="A58" s="59" t="s">
        <v>56</v>
      </c>
      <c r="B58" s="32">
        <v>1226</v>
      </c>
      <c r="C58" s="32">
        <v>38</v>
      </c>
      <c r="D58" s="32">
        <v>51</v>
      </c>
      <c r="E58" s="32">
        <v>8</v>
      </c>
      <c r="F58" s="32">
        <v>3</v>
      </c>
      <c r="G58" s="32">
        <v>30</v>
      </c>
      <c r="H58" s="32">
        <v>7</v>
      </c>
      <c r="I58" s="32">
        <v>0</v>
      </c>
      <c r="J58" s="32">
        <v>0</v>
      </c>
      <c r="K58" s="32">
        <v>0</v>
      </c>
      <c r="L58" s="32">
        <f t="shared" si="35"/>
        <v>0</v>
      </c>
      <c r="M58" s="32">
        <f t="shared" ref="M58:W58" si="40">SUM(M48,M53)</f>
        <v>0</v>
      </c>
      <c r="N58" s="32">
        <f t="shared" si="40"/>
        <v>0</v>
      </c>
      <c r="O58" s="32">
        <f t="shared" si="40"/>
        <v>0</v>
      </c>
      <c r="P58" s="32">
        <f t="shared" si="40"/>
        <v>0</v>
      </c>
      <c r="Q58" s="32">
        <f t="shared" si="40"/>
        <v>0</v>
      </c>
      <c r="R58" s="32">
        <f t="shared" si="40"/>
        <v>0</v>
      </c>
      <c r="S58" s="32">
        <f t="shared" si="40"/>
        <v>0</v>
      </c>
      <c r="T58" s="32">
        <f t="shared" si="40"/>
        <v>0</v>
      </c>
      <c r="U58" s="32">
        <f t="shared" si="40"/>
        <v>0</v>
      </c>
      <c r="V58" s="33">
        <f t="shared" si="40"/>
        <v>0</v>
      </c>
      <c r="W58" s="33">
        <f t="shared" si="40"/>
        <v>0</v>
      </c>
      <c r="X58" s="33">
        <f t="shared" ref="X58:Y58" si="41">SUM(X48,X53)</f>
        <v>0</v>
      </c>
      <c r="Y58" s="33">
        <f t="shared" si="41"/>
        <v>0</v>
      </c>
    </row>
    <row r="59" spans="1:25" ht="20.100000000000001" customHeight="1" x14ac:dyDescent="0.25">
      <c r="B59" s="23"/>
      <c r="C59" s="1"/>
      <c r="D59" s="20"/>
      <c r="E59" s="20"/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5" ht="20.100000000000001" customHeight="1" x14ac:dyDescent="0.25">
      <c r="B60" s="21"/>
      <c r="C60" s="1"/>
      <c r="D60" s="20"/>
      <c r="E60" s="20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5" ht="20.100000000000001" customHeight="1" x14ac:dyDescent="0.25">
      <c r="B61" s="22"/>
      <c r="C61" s="1"/>
      <c r="D61" s="20"/>
      <c r="E61" s="20"/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5" ht="20.100000000000001" customHeight="1" x14ac:dyDescent="0.25">
      <c r="B62" s="23"/>
      <c r="C62" s="1"/>
      <c r="D62" s="20"/>
      <c r="E62" s="20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5" ht="20.100000000000001" customHeight="1" x14ac:dyDescent="0.25">
      <c r="B63" s="1"/>
      <c r="C63" s="1"/>
      <c r="D63" s="20"/>
      <c r="E63"/>
      <c r="F63" s="3"/>
      <c r="G63" s="4"/>
    </row>
    <row r="64" spans="1:25" ht="20.100000000000001" customHeight="1" x14ac:dyDescent="0.25">
      <c r="B64" s="1"/>
      <c r="C64" s="1"/>
      <c r="D64" s="20"/>
      <c r="E64"/>
      <c r="F64" s="3"/>
      <c r="G64" s="3"/>
    </row>
    <row r="65" spans="2:7" ht="20.100000000000001" customHeight="1" x14ac:dyDescent="0.25">
      <c r="B65" s="1"/>
      <c r="C65" s="1"/>
      <c r="D65" s="20"/>
      <c r="E65"/>
      <c r="F65" s="3"/>
      <c r="G65" s="4"/>
    </row>
    <row r="66" spans="2:7" ht="20.100000000000001" customHeight="1" x14ac:dyDescent="0.25">
      <c r="B66" s="1"/>
      <c r="C66" s="1"/>
      <c r="D66" s="20"/>
      <c r="E66"/>
      <c r="F66" s="3"/>
      <c r="G66" s="4"/>
    </row>
    <row r="67" spans="2:7" ht="20.100000000000001" customHeight="1" x14ac:dyDescent="0.25">
      <c r="B67" s="1"/>
      <c r="C67" s="1"/>
      <c r="D67" s="20"/>
      <c r="E67"/>
      <c r="F67" s="3"/>
      <c r="G67" s="4"/>
    </row>
    <row r="68" spans="2:7" ht="20.100000000000001" customHeight="1" x14ac:dyDescent="0.25">
      <c r="B68" s="1"/>
      <c r="C68" s="1"/>
      <c r="D68" s="20"/>
      <c r="E68"/>
      <c r="F68" s="3"/>
      <c r="G68" s="4"/>
    </row>
    <row r="69" spans="2:7" ht="20.100000000000001" customHeight="1" x14ac:dyDescent="0.25">
      <c r="B69" s="1"/>
      <c r="C69" s="1"/>
      <c r="D69" s="20"/>
      <c r="E69"/>
      <c r="F69" s="3"/>
      <c r="G69" s="4"/>
    </row>
    <row r="70" spans="2:7" ht="20.100000000000001" customHeight="1" x14ac:dyDescent="0.25">
      <c r="B70" s="1"/>
      <c r="C70" s="1"/>
      <c r="D70" s="20"/>
      <c r="E70"/>
      <c r="F70" s="3"/>
      <c r="G70" s="4"/>
    </row>
    <row r="71" spans="2:7" ht="20.100000000000001" customHeight="1" x14ac:dyDescent="0.25">
      <c r="B71" s="1"/>
      <c r="C71" s="1"/>
      <c r="D71" s="20"/>
      <c r="E71"/>
      <c r="F71" s="3"/>
      <c r="G71" s="4"/>
    </row>
    <row r="72" spans="2:7" ht="20.100000000000001" customHeight="1" x14ac:dyDescent="0.25">
      <c r="B72" s="1"/>
      <c r="C72" s="1"/>
      <c r="D72" s="20"/>
      <c r="E72"/>
      <c r="F72" s="3"/>
      <c r="G72" s="4"/>
    </row>
    <row r="73" spans="2:7" ht="20.100000000000001" customHeight="1" x14ac:dyDescent="0.25">
      <c r="B73" s="1"/>
      <c r="C73" s="1"/>
      <c r="D73" s="20"/>
      <c r="E73"/>
      <c r="F73" s="3"/>
      <c r="G73" s="4"/>
    </row>
    <row r="74" spans="2:7" ht="20.100000000000001" customHeight="1" x14ac:dyDescent="0.25">
      <c r="B74" s="1"/>
      <c r="C74" s="1"/>
      <c r="D74" s="20"/>
      <c r="E74"/>
      <c r="F74" s="3"/>
      <c r="G74" s="4"/>
    </row>
    <row r="75" spans="2:7" ht="20.100000000000001" customHeight="1" x14ac:dyDescent="0.25">
      <c r="B75" s="1"/>
      <c r="C75" s="1"/>
      <c r="D75" s="1"/>
      <c r="F75" s="3"/>
      <c r="G75" s="4"/>
    </row>
    <row r="76" spans="2:7" ht="20.100000000000001" customHeight="1" x14ac:dyDescent="0.25">
      <c r="B76" s="1"/>
      <c r="C76" s="1"/>
      <c r="D76" s="1"/>
      <c r="F76" s="3"/>
      <c r="G76" s="4"/>
    </row>
    <row r="77" spans="2:7" ht="20.100000000000001" customHeight="1" x14ac:dyDescent="0.25">
      <c r="F77" s="3"/>
      <c r="G77" s="4"/>
    </row>
    <row r="78" spans="2:7" ht="20.100000000000001" customHeight="1" x14ac:dyDescent="0.25">
      <c r="F78" s="3"/>
      <c r="G78" s="4"/>
    </row>
    <row r="79" spans="2:7" ht="20.100000000000001" customHeight="1" x14ac:dyDescent="0.25">
      <c r="F79" s="3"/>
      <c r="G79" s="4"/>
    </row>
    <row r="80" spans="2:7" ht="20.100000000000001" customHeight="1" x14ac:dyDescent="0.25">
      <c r="F80" s="3"/>
      <c r="G80" s="4"/>
    </row>
    <row r="81" spans="6:7" ht="20.100000000000001" customHeight="1" x14ac:dyDescent="0.25">
      <c r="F81" s="3"/>
      <c r="G81" s="4"/>
    </row>
    <row r="82" spans="6:7" ht="20.100000000000001" customHeight="1" x14ac:dyDescent="0.25">
      <c r="F82" s="3"/>
      <c r="G82" s="4"/>
    </row>
    <row r="83" spans="6:7" ht="20.100000000000001" customHeight="1" x14ac:dyDescent="0.25">
      <c r="F83" s="3"/>
      <c r="G83" s="4"/>
    </row>
    <row r="84" spans="6:7" ht="20.100000000000001" customHeight="1" x14ac:dyDescent="0.25">
      <c r="F84" s="3"/>
      <c r="G84" s="4"/>
    </row>
    <row r="85" spans="6:7" ht="20.100000000000001" customHeight="1" x14ac:dyDescent="0.25">
      <c r="F85" s="3"/>
      <c r="G85" s="4"/>
    </row>
    <row r="86" spans="6:7" ht="20.100000000000001" customHeight="1" x14ac:dyDescent="0.25">
      <c r="F86" s="3"/>
      <c r="G86" s="4"/>
    </row>
    <row r="87" spans="6:7" ht="20.100000000000001" customHeight="1" x14ac:dyDescent="0.25">
      <c r="F87" s="3"/>
      <c r="G87" s="4"/>
    </row>
    <row r="88" spans="6:7" ht="20.100000000000001" customHeight="1" x14ac:dyDescent="0.25">
      <c r="F88" s="3"/>
      <c r="G88" s="4"/>
    </row>
    <row r="89" spans="6:7" ht="20.100000000000001" customHeight="1" x14ac:dyDescent="0.25">
      <c r="F89" s="3"/>
      <c r="G89" s="4"/>
    </row>
    <row r="90" spans="6:7" ht="20.100000000000001" customHeight="1" x14ac:dyDescent="0.25">
      <c r="F90" s="3"/>
      <c r="G90" s="4"/>
    </row>
    <row r="91" spans="6:7" ht="20.100000000000001" customHeight="1" x14ac:dyDescent="0.25">
      <c r="F91" s="3"/>
      <c r="G91" s="4"/>
    </row>
    <row r="92" spans="6:7" ht="20.100000000000001" customHeight="1" x14ac:dyDescent="0.25">
      <c r="F92" s="3"/>
      <c r="G92" s="4"/>
    </row>
    <row r="93" spans="6:7" ht="20.100000000000001" customHeight="1" x14ac:dyDescent="0.25">
      <c r="F93" s="3"/>
      <c r="G93" s="4"/>
    </row>
    <row r="94" spans="6:7" ht="20.100000000000001" customHeight="1" x14ac:dyDescent="0.25">
      <c r="F94" s="3"/>
      <c r="G94" s="4"/>
    </row>
    <row r="95" spans="6:7" ht="20.100000000000001" customHeight="1" x14ac:dyDescent="0.25">
      <c r="F95" s="3"/>
      <c r="G95" s="4"/>
    </row>
    <row r="96" spans="6:7" ht="20.100000000000001" customHeight="1" x14ac:dyDescent="0.25">
      <c r="F96" s="3"/>
      <c r="G96" s="4"/>
    </row>
    <row r="97" spans="6:7" ht="20.100000000000001" customHeight="1" x14ac:dyDescent="0.25">
      <c r="F97" s="3"/>
      <c r="G97" s="4"/>
    </row>
    <row r="98" spans="6:7" ht="20.100000000000001" customHeight="1" x14ac:dyDescent="0.25">
      <c r="F98" s="3"/>
      <c r="G98" s="4"/>
    </row>
    <row r="99" spans="6:7" ht="20.100000000000001" customHeight="1" x14ac:dyDescent="0.25">
      <c r="F99" s="3"/>
      <c r="G99" s="4"/>
    </row>
    <row r="100" spans="6:7" ht="20.100000000000001" customHeight="1" x14ac:dyDescent="0.25">
      <c r="F100" s="3"/>
      <c r="G100" s="4"/>
    </row>
    <row r="101" spans="6:7" ht="20.100000000000001" customHeight="1" x14ac:dyDescent="0.25">
      <c r="F101" s="3"/>
      <c r="G101" s="4"/>
    </row>
    <row r="102" spans="6:7" ht="20.100000000000001" customHeight="1" x14ac:dyDescent="0.25">
      <c r="F102" s="3"/>
      <c r="G102" s="4"/>
    </row>
    <row r="103" spans="6:7" ht="20.100000000000001" customHeight="1" x14ac:dyDescent="0.25">
      <c r="F103" s="3"/>
      <c r="G103" s="4"/>
    </row>
    <row r="104" spans="6:7" ht="20.100000000000001" customHeight="1" x14ac:dyDescent="0.25">
      <c r="F104" s="3"/>
      <c r="G104" s="4"/>
    </row>
    <row r="105" spans="6:7" ht="20.100000000000001" customHeight="1" x14ac:dyDescent="0.25">
      <c r="F105" s="3"/>
      <c r="G105" s="4"/>
    </row>
    <row r="106" spans="6:7" ht="20.100000000000001" customHeight="1" x14ac:dyDescent="0.25">
      <c r="F106" s="3"/>
      <c r="G106" s="4"/>
    </row>
    <row r="107" spans="6:7" ht="20.100000000000001" customHeight="1" x14ac:dyDescent="0.25">
      <c r="F107" s="3"/>
      <c r="G107" s="4"/>
    </row>
    <row r="108" spans="6:7" ht="20.100000000000001" customHeight="1" x14ac:dyDescent="0.25">
      <c r="F108" s="3"/>
      <c r="G108" s="4"/>
    </row>
    <row r="109" spans="6:7" ht="20.100000000000001" customHeight="1" x14ac:dyDescent="0.25">
      <c r="F109" s="3"/>
      <c r="G109" s="4"/>
    </row>
    <row r="110" spans="6:7" ht="20.100000000000001" customHeight="1" x14ac:dyDescent="0.25">
      <c r="F110" s="3"/>
      <c r="G110" s="4"/>
    </row>
    <row r="111" spans="6:7" ht="20.100000000000001" customHeight="1" x14ac:dyDescent="0.25">
      <c r="F111" s="3"/>
      <c r="G111" s="4"/>
    </row>
    <row r="112" spans="6:7" ht="20.100000000000001" customHeight="1" x14ac:dyDescent="0.25">
      <c r="F112" s="3"/>
      <c r="G112" s="4"/>
    </row>
    <row r="113" spans="6:7" ht="20.100000000000001" customHeight="1" x14ac:dyDescent="0.25">
      <c r="F113" s="3"/>
      <c r="G113" s="4"/>
    </row>
    <row r="114" spans="6:7" ht="20.100000000000001" customHeight="1" x14ac:dyDescent="0.25">
      <c r="F114" s="3"/>
      <c r="G114" s="4"/>
    </row>
    <row r="115" spans="6:7" ht="20.100000000000001" customHeight="1" x14ac:dyDescent="0.25">
      <c r="F115" s="3"/>
      <c r="G115" s="4"/>
    </row>
    <row r="116" spans="6:7" ht="20.100000000000001" customHeight="1" x14ac:dyDescent="0.25">
      <c r="F116" s="3"/>
      <c r="G116" s="4"/>
    </row>
    <row r="117" spans="6:7" ht="20.100000000000001" customHeight="1" x14ac:dyDescent="0.25">
      <c r="F117" s="3"/>
      <c r="G117" s="4"/>
    </row>
    <row r="118" spans="6:7" ht="20.100000000000001" customHeight="1" x14ac:dyDescent="0.25">
      <c r="F118" s="3"/>
      <c r="G118" s="4"/>
    </row>
    <row r="119" spans="6:7" ht="20.100000000000001" customHeight="1" x14ac:dyDescent="0.25">
      <c r="F119" s="3"/>
    </row>
    <row r="120" spans="6:7" ht="20.100000000000001" customHeight="1" x14ac:dyDescent="0.25">
      <c r="F120" s="3"/>
    </row>
    <row r="121" spans="6:7" ht="20.100000000000001" customHeight="1" x14ac:dyDescent="0.25">
      <c r="F121" s="3"/>
    </row>
    <row r="122" spans="6:7" ht="20.100000000000001" customHeight="1" x14ac:dyDescent="0.25">
      <c r="F122" s="3"/>
    </row>
    <row r="123" spans="6:7" ht="20.100000000000001" customHeight="1" x14ac:dyDescent="0.25">
      <c r="F123" s="3"/>
    </row>
    <row r="124" spans="6:7" ht="20.100000000000001" customHeight="1" x14ac:dyDescent="0.25">
      <c r="F124" s="3"/>
    </row>
    <row r="125" spans="6:7" ht="20.100000000000001" customHeight="1" x14ac:dyDescent="0.25"/>
    <row r="126" spans="6:7" ht="20.100000000000001" customHeight="1" x14ac:dyDescent="0.25"/>
    <row r="127" spans="6:7" ht="20.100000000000001" customHeight="1" x14ac:dyDescent="0.25"/>
    <row r="128" spans="6:7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</sheetData>
  <customSheetViews>
    <customSheetView guid="{9992FB08-9C5F-450B-BBB5-DE4C137BAE44}" showGridLines="0" printArea="1" hiddenRows="1" hiddenColumns="1">
      <selection activeCell="C6" sqref="C6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CCEBAAD9-A66B-48D0-A29C-1CBF4A74E054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III-A-1 (1970-1994)</vt:lpstr>
      <vt:lpstr>III-A-1 (1995-2018)</vt:lpstr>
      <vt:lpstr>'III-A-1 (1995-2018)'!Afdrukbereik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2020-06-15T09:24:07Z</dcterms:created>
  <dcterms:modified xsi:type="dcterms:W3CDTF">2020-06-22T17:48:50Z</dcterms:modified>
</cp:coreProperties>
</file>