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C7A2049C-F091-4F9F-BC3F-2CBEB36FCFDC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III-C-5 (1970-1998)" sheetId="1" r:id="rId1"/>
    <sheet name="III-C-5 (1999-2018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2" l="1"/>
  <c r="U11" i="2"/>
  <c r="U29" i="2" s="1"/>
  <c r="T18" i="2"/>
  <c r="T11" i="2"/>
  <c r="T29" i="2" l="1"/>
  <c r="S18" i="2" l="1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S11" i="2"/>
  <c r="S29" i="2" s="1"/>
  <c r="R11" i="2"/>
  <c r="R29" i="2" s="1"/>
  <c r="Q11" i="2"/>
  <c r="P11" i="2"/>
  <c r="O11" i="2"/>
  <c r="O29" i="2" s="1"/>
  <c r="N11" i="2"/>
  <c r="N29" i="2" s="1"/>
  <c r="M11" i="2"/>
  <c r="L11" i="2"/>
  <c r="K11" i="2"/>
  <c r="K29" i="2" s="1"/>
  <c r="J11" i="2"/>
  <c r="J29" i="2" s="1"/>
  <c r="I11" i="2"/>
  <c r="H11" i="2"/>
  <c r="G11" i="2"/>
  <c r="G29" i="2" s="1"/>
  <c r="F11" i="2"/>
  <c r="F29" i="2" s="1"/>
  <c r="E11" i="2"/>
  <c r="D11" i="2"/>
  <c r="C11" i="2"/>
  <c r="C29" i="2" s="1"/>
  <c r="B11" i="2"/>
  <c r="B29" i="2" s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1" i="1"/>
  <c r="AC11" i="1"/>
  <c r="AC21" i="1" s="1"/>
  <c r="AB11" i="1"/>
  <c r="AB21" i="1" s="1"/>
  <c r="AA11" i="1"/>
  <c r="Z11" i="1"/>
  <c r="Y11" i="1"/>
  <c r="Y21" i="1" s="1"/>
  <c r="X11" i="1"/>
  <c r="X21" i="1" s="1"/>
  <c r="W11" i="1"/>
  <c r="V11" i="1"/>
  <c r="U11" i="1"/>
  <c r="U21" i="1" s="1"/>
  <c r="T11" i="1"/>
  <c r="T21" i="1" s="1"/>
  <c r="S11" i="1"/>
  <c r="R11" i="1"/>
  <c r="Q11" i="1"/>
  <c r="Q21" i="1" s="1"/>
  <c r="P11" i="1"/>
  <c r="P21" i="1" s="1"/>
  <c r="O11" i="1"/>
  <c r="N11" i="1"/>
  <c r="M11" i="1"/>
  <c r="M21" i="1" s="1"/>
  <c r="L11" i="1"/>
  <c r="L21" i="1" s="1"/>
  <c r="K11" i="1"/>
  <c r="J11" i="1"/>
  <c r="I11" i="1"/>
  <c r="I21" i="1" s="1"/>
  <c r="H11" i="1"/>
  <c r="H21" i="1" s="1"/>
  <c r="G11" i="1"/>
  <c r="F11" i="1"/>
  <c r="E11" i="1"/>
  <c r="E21" i="1" s="1"/>
  <c r="D11" i="1"/>
  <c r="D21" i="1" s="1"/>
  <c r="C11" i="1"/>
  <c r="B11" i="1"/>
  <c r="C21" i="1" l="1"/>
  <c r="G21" i="1"/>
  <c r="K21" i="1"/>
  <c r="O21" i="1"/>
  <c r="S21" i="1"/>
  <c r="W21" i="1"/>
  <c r="AA21" i="1"/>
  <c r="B21" i="1"/>
  <c r="F21" i="1"/>
  <c r="J21" i="1"/>
  <c r="N21" i="1"/>
  <c r="R21" i="1"/>
  <c r="V21" i="1"/>
  <c r="Z21" i="1"/>
  <c r="AD21" i="1"/>
  <c r="D29" i="2"/>
  <c r="H29" i="2"/>
  <c r="L29" i="2"/>
  <c r="P29" i="2"/>
  <c r="E29" i="2"/>
  <c r="I29" i="2"/>
  <c r="M29" i="2"/>
  <c r="Q29" i="2"/>
</calcChain>
</file>

<file path=xl/sharedStrings.xml><?xml version="1.0" encoding="utf-8"?>
<sst xmlns="http://schemas.openxmlformats.org/spreadsheetml/2006/main" count="220" uniqueCount="89">
  <si>
    <t xml:space="preserve">Titre : Financement du régime des indépendants : cotisations, subventions de l'Etat, financement alternatif (concept économique) </t>
  </si>
  <si>
    <t xml:space="preserve">Périmètre : Sécurité sociale </t>
  </si>
  <si>
    <t>Période : 1970-1998</t>
  </si>
  <si>
    <t xml:space="preserve">Source : SPF Sécurité sociale, INASTI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</si>
  <si>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</si>
  <si>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</si>
  <si>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</si>
  <si>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</si>
  <si>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</si>
  <si>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</si>
  <si>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</si>
  <si>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</si>
  <si>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</si>
  <si>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</si>
  <si>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</si>
  <si>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</si>
  <si>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</si>
  <si>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</si>
  <si>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</si>
  <si>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</si>
  <si>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</si>
  <si>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</si>
  <si>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</si>
  <si>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</si>
  <si>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</si>
  <si>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</si>
  <si>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</si>
  <si>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</si>
  <si>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</si>
  <si>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</si>
  <si>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</si>
  <si>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</si>
  <si>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</si>
  <si>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Cotisations</t>
  </si>
  <si>
    <t>Maladie-invalidité</t>
  </si>
  <si>
    <t xml:space="preserve">- </t>
  </si>
  <si>
    <t>Pensions</t>
  </si>
  <si>
    <t>Prestations familiales</t>
  </si>
  <si>
    <t>Gestion globale</t>
  </si>
  <si>
    <t>Subventions de l'Etat</t>
  </si>
  <si>
    <t>Total</t>
  </si>
  <si>
    <t xml:space="preserve">Titre : Financement du régime des indépendants : cotisations, subventions de l'Etat, financement alternatif (concept budgétaire) 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</si>
  <si>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</si>
  <si>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</si>
  <si>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</si>
  <si>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</si>
  <si>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</si>
  <si>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</si>
  <si>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</si>
  <si>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</si>
  <si>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</si>
  <si>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</si>
  <si>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</si>
  <si>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</si>
  <si>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</si>
  <si>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</si>
  <si>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</si>
  <si>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</si>
  <si>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</si>
  <si>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</si>
  <si>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Cotisations </t>
  </si>
  <si>
    <t xml:space="preserve">Cotisations ordinaires </t>
  </si>
  <si>
    <t xml:space="preserve">Cotisations de consolidation </t>
  </si>
  <si>
    <t xml:space="preserve">Cotisations des sociétés </t>
  </si>
  <si>
    <t xml:space="preserve">Cotisations mandataires publics </t>
  </si>
  <si>
    <t xml:space="preserve">Cotisations sur primes deuxième pillier </t>
  </si>
  <si>
    <t xml:space="preserve">Subventions de l'Etat </t>
  </si>
  <si>
    <t xml:space="preserve">Financement alternatif </t>
  </si>
  <si>
    <t xml:space="preserve">TVA </t>
  </si>
  <si>
    <t xml:space="preserve">Précompte mobilier </t>
  </si>
  <si>
    <t xml:space="preserve">Stock options </t>
  </si>
  <si>
    <t xml:space="preserve">Accises tabac </t>
  </si>
  <si>
    <t xml:space="preserve">Soins de santé </t>
  </si>
  <si>
    <t xml:space="preserve">Autres </t>
  </si>
  <si>
    <t xml:space="preserve">Recettes affectées </t>
  </si>
  <si>
    <t xml:space="preserve">Transferts externes </t>
  </si>
  <si>
    <t xml:space="preserve">Revenus de placements </t>
  </si>
  <si>
    <t xml:space="preserve">Divers </t>
  </si>
  <si>
    <t xml:space="preserve">Total </t>
  </si>
  <si>
    <r>
      <t>NB:</t>
    </r>
    <r>
      <rPr>
        <sz val="11"/>
        <color rgb="FF333399"/>
        <rFont val="Century Gothic"/>
        <family val="2"/>
      </rPr>
      <t xml:space="preserve"> Depuis 1999, la présentation des statistiques a changé. Cela implique un passage d'un concept économique à un concept budgétaire ainsi que des modifications dans les catégories de cet onglet.</t>
    </r>
  </si>
  <si>
    <t xml:space="preserve">Période : 1999-2018 </t>
  </si>
  <si>
    <t>En 1997, la gestion financière globale du statut des indépendants a été introduite. Cela signifie que les cotisations sociales et les subventions de l'Etat sont versées à l'INASTI et ne sont plus directement attribuées aux branches. La gestion globale de l'INASTI finance par la suite les branches en fonction de leurs besoins.</t>
  </si>
  <si>
    <t xml:space="preserve">Régime : Indépendants </t>
  </si>
  <si>
    <t>Branche : Toutes les branches</t>
  </si>
  <si>
    <t>Mise à jour : Janvier 2020</t>
  </si>
  <si>
    <t>Unités : Millions EUR</t>
  </si>
  <si>
    <t>Branche : Total des branches du régime</t>
  </si>
  <si>
    <t xml:space="preserve">Mise à jour : Janvier 2020 </t>
  </si>
  <si>
    <t xml:space="preserve">Unités : Millions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</si>
</sst>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"/>
    <numFmt numFmtId="165" formatCode="#,##0_)"/>
  </numFmts>
  <fonts count="12" x14ac:knownFonts="1">
    <font>
      <sz val="11"/>
      <color theme="1"/>
      <name val="Calibri"/>
      <family val="2"/>
      <scheme val="minor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b/>
      <sz val="10"/>
      <color rgb="FF333399"/>
      <name val="Century Gothic"/>
      <family val="2"/>
    </font>
    <font>
      <sz val="10"/>
      <name val="Arial"/>
      <family val="2"/>
    </font>
    <font>
      <b/>
      <sz val="12"/>
      <color rgb="FF33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rgb="FF333399"/>
      </left>
      <right style="thick">
        <color rgb="FF333399"/>
      </right>
      <top/>
      <bottom style="medium">
        <color rgb="FF333399"/>
      </bottom>
      <diagonal/>
    </border>
    <border>
      <left/>
      <right/>
      <top/>
      <bottom style="medium">
        <color rgb="FF333399"/>
      </bottom>
      <diagonal/>
    </border>
    <border>
      <left style="thick">
        <color rgb="FF333399"/>
      </left>
      <right style="thick">
        <color rgb="FF333399"/>
      </right>
      <top style="medium">
        <color rgb="FF333399"/>
      </top>
      <bottom/>
      <diagonal/>
    </border>
    <border>
      <left/>
      <right/>
      <top style="medium">
        <color rgb="FF333399"/>
      </top>
      <bottom/>
      <diagonal/>
    </border>
    <border>
      <left style="thick">
        <color rgb="FF333399"/>
      </left>
      <right style="thick">
        <color rgb="FF333399"/>
      </right>
      <top/>
      <bottom/>
      <diagonal/>
    </border>
    <border>
      <left style="thin">
        <color rgb="FF333399"/>
      </left>
      <right style="thick">
        <color rgb="FF333399"/>
      </right>
      <top/>
      <bottom style="medium">
        <color rgb="FF333399"/>
      </bottom>
      <diagonal/>
    </border>
    <border>
      <left style="thin">
        <color rgb="FF333399"/>
      </left>
      <right style="thick">
        <color rgb="FF333399"/>
      </right>
      <top style="medium">
        <color rgb="FF333399"/>
      </top>
      <bottom/>
      <diagonal/>
    </border>
    <border>
      <left style="thin">
        <color rgb="FF333399"/>
      </left>
      <right style="thick">
        <color rgb="FF333399"/>
      </right>
      <top/>
      <bottom/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/>
    <xf numFmtId="0" fontId="2" fillId="2" borderId="0" xfId="0" applyFont="1" applyFill="1" applyBorder="1"/>
    <xf numFmtId="164" fontId="3" fillId="3" borderId="0" xfId="0" quotePrefix="1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0" quotePrefix="1" applyNumberFormat="1" applyFont="1" applyFill="1" applyAlignment="1">
      <alignment horizontal="right" vertical="center"/>
    </xf>
    <xf numFmtId="0" fontId="1" fillId="2" borderId="1" xfId="0" quotePrefix="1" applyFont="1" applyFill="1" applyBorder="1" applyAlignment="1">
      <alignment horizontal="left" vertical="center" wrapText="1" indent="1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 indent="1"/>
    </xf>
    <xf numFmtId="4" fontId="7" fillId="2" borderId="4" xfId="0" applyNumberFormat="1" applyFont="1" applyFill="1" applyBorder="1" applyAlignment="1">
      <alignment vertical="center"/>
    </xf>
    <xf numFmtId="0" fontId="5" fillId="2" borderId="0" xfId="0" applyFont="1" applyFill="1" applyAlignment="1"/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0" xfId="0" quotePrefix="1" applyNumberFormat="1" applyFont="1" applyFill="1" applyBorder="1" applyAlignment="1">
      <alignment horizontal="right" vertical="center"/>
    </xf>
    <xf numFmtId="0" fontId="7" fillId="2" borderId="5" xfId="0" quotePrefix="1" applyFont="1" applyFill="1" applyBorder="1" applyAlignment="1">
      <alignment horizontal="left" vertical="center" indent="1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0" xfId="0" quotePrefix="1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/>
    <xf numFmtId="0" fontId="3" fillId="2" borderId="0" xfId="0" applyFont="1" applyFill="1" applyAlignment="1"/>
    <xf numFmtId="0" fontId="3" fillId="2" borderId="0" xfId="0" quotePrefix="1" applyFont="1" applyFill="1" applyBorder="1" applyAlignment="1">
      <alignment horizontal="left" wrapText="1" indent="2"/>
    </xf>
    <xf numFmtId="0" fontId="3" fillId="2" borderId="0" xfId="0" applyFont="1" applyFill="1" applyBorder="1" applyAlignment="1"/>
    <xf numFmtId="0" fontId="5" fillId="2" borderId="0" xfId="0" quotePrefix="1" applyFont="1" applyFill="1" applyBorder="1" applyAlignment="1">
      <alignment horizontal="left" indent="1"/>
    </xf>
    <xf numFmtId="0" fontId="5" fillId="2" borderId="0" xfId="0" applyFont="1" applyFill="1" applyBorder="1" applyAlignment="1"/>
    <xf numFmtId="0" fontId="5" fillId="2" borderId="0" xfId="0" quotePrefix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left" vertical="center" wrapText="1" inden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9" fillId="2" borderId="0" xfId="0" applyNumberFormat="1" applyFont="1" applyFill="1" applyBorder="1" applyAlignment="1"/>
    <xf numFmtId="0" fontId="1" fillId="2" borderId="0" xfId="0" quotePrefix="1" applyFont="1" applyFill="1" applyBorder="1" applyAlignment="1">
      <alignment horizontal="left" vertical="center" wrapText="1" indent="1"/>
    </xf>
    <xf numFmtId="165" fontId="5" fillId="2" borderId="0" xfId="0" applyNumberFormat="1" applyFont="1" applyFill="1" applyAlignment="1"/>
    <xf numFmtId="0" fontId="3" fillId="2" borderId="0" xfId="0" applyFont="1" applyFill="1" applyBorder="1" applyAlignment="1">
      <alignment horizontal="left" vertical="center" indent="1"/>
    </xf>
    <xf numFmtId="165" fontId="9" fillId="2" borderId="0" xfId="0" applyNumberFormat="1" applyFont="1" applyFill="1" applyAlignment="1"/>
    <xf numFmtId="0" fontId="3" fillId="2" borderId="0" xfId="0" quotePrefix="1" applyFont="1" applyFill="1" applyBorder="1" applyAlignment="1">
      <alignment horizontal="left" vertical="top" wrapText="1" indent="1"/>
    </xf>
    <xf numFmtId="0" fontId="1" fillId="2" borderId="6" xfId="0" quotePrefix="1" applyFont="1" applyFill="1" applyBorder="1" applyAlignment="1">
      <alignment horizontal="left" vertical="center" wrapText="1" indent="1"/>
    </xf>
    <xf numFmtId="0" fontId="7" fillId="2" borderId="7" xfId="0" quotePrefix="1" applyFont="1" applyFill="1" applyBorder="1" applyAlignment="1">
      <alignment horizontal="left" vertical="center" indent="1"/>
    </xf>
    <xf numFmtId="3" fontId="7" fillId="2" borderId="4" xfId="0" applyNumberFormat="1" applyFont="1" applyFill="1" applyBorder="1" applyAlignment="1">
      <alignment vertical="center"/>
    </xf>
    <xf numFmtId="0" fontId="8" fillId="2" borderId="8" xfId="0" quotePrefix="1" applyFont="1" applyFill="1" applyBorder="1" applyAlignment="1">
      <alignment horizontal="left" vertical="center" indent="2"/>
    </xf>
    <xf numFmtId="3" fontId="8" fillId="2" borderId="0" xfId="0" applyNumberFormat="1" applyFont="1" applyFill="1" applyBorder="1" applyAlignment="1">
      <alignment vertical="center"/>
    </xf>
    <xf numFmtId="3" fontId="8" fillId="2" borderId="0" xfId="0" quotePrefix="1" applyNumberFormat="1" applyFont="1" applyFill="1" applyBorder="1" applyAlignment="1">
      <alignment horizontal="right" vertical="center"/>
    </xf>
    <xf numFmtId="0" fontId="7" fillId="2" borderId="8" xfId="0" quotePrefix="1" applyFont="1" applyFill="1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left" indent="3"/>
    </xf>
    <xf numFmtId="0" fontId="5" fillId="2" borderId="0" xfId="0" quotePrefix="1" applyFont="1" applyFill="1" applyBorder="1" applyAlignment="1">
      <alignment horizontal="left" indent="2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/>
    <xf numFmtId="3" fontId="8" fillId="2" borderId="0" xfId="1" applyNumberFormat="1" applyFont="1" applyFill="1" applyBorder="1" applyAlignment="1"/>
    <xf numFmtId="165" fontId="7" fillId="2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vertical="center"/>
    </xf>
    <xf numFmtId="0" fontId="8" fillId="2" borderId="5" xfId="0" quotePrefix="1" applyFont="1" applyFill="1" applyBorder="1" applyAlignment="1">
      <alignment horizontal="left" vertical="center" indent="2"/>
    </xf>
    <xf numFmtId="165" fontId="7" fillId="2" borderId="4" xfId="0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/>
    <xf numFmtId="165" fontId="8" fillId="2" borderId="0" xfId="0" applyNumberFormat="1" applyFont="1" applyFill="1" applyAlignment="1"/>
    <xf numFmtId="165" fontId="7" fillId="2" borderId="0" xfId="0" applyNumberFormat="1" applyFont="1" applyFill="1" applyBorder="1" applyAlignment="1">
      <alignment horizontal="right" vertical="center"/>
    </xf>
    <xf numFmtId="165" fontId="8" fillId="2" borderId="0" xfId="0" quotePrefix="1" applyNumberFormat="1" applyFont="1" applyFill="1" applyBorder="1" applyAlignment="1">
      <alignment horizontal="right" vertical="center"/>
    </xf>
    <xf numFmtId="165" fontId="8" fillId="2" borderId="0" xfId="0" quotePrefix="1" applyNumberFormat="1" applyFont="1" applyFill="1" applyAlignment="1">
      <alignment horizontal="right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165" fontId="3" fillId="2" borderId="0" xfId="0" applyNumberFormat="1" applyFont="1" applyFill="1" applyBorder="1" applyAlignment="1"/>
    <xf numFmtId="0" fontId="7" fillId="2" borderId="0" xfId="0" quotePrefix="1" applyFont="1" applyFill="1" applyBorder="1" applyAlignment="1">
      <alignment horizontal="left" vertical="center" indent="1"/>
    </xf>
    <xf numFmtId="4" fontId="7" fillId="0" borderId="0" xfId="0" applyNumberFormat="1" applyFont="1" applyFill="1" applyBorder="1" applyAlignment="1">
      <alignment vertical="center"/>
    </xf>
  </cellXfs>
  <cellStyles count="2">
    <cellStyle name="Normal_w2co2000" xfId="1" xr:uid="{A5326213-A835-47AA-A4D2-47FB8D2E058E}"/>
    <cellStyle name="Standaard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zoomScale="75" zoomScaleNormal="75" workbookViewId="0"/>
  </sheetViews>
  <sheetFormatPr defaultColWidth="11.42578125" defaultRowHeight="13.5" x14ac:dyDescent="0.25"/>
  <cols>
    <col min="1" max="1" width="55.85546875" style="3" bestFit="1" customWidth="1"/>
    <col min="2" max="4" width="19.7109375" style="2" customWidth="1"/>
    <col min="5" max="6" width="19.7109375" style="3" customWidth="1"/>
    <col min="7" max="30" width="19.7109375" style="2" customWidth="1"/>
    <col min="31" max="16384" width="11.42578125" style="2"/>
  </cols>
  <sheetData>
    <row r="1" spans="1:30" ht="21" customHeight="1" x14ac:dyDescent="0.25">
      <c r="A1" s="1" t="s">
        <v>0</v>
      </c>
    </row>
    <row r="2" spans="1:30" s="8" customFormat="1" ht="16.5" x14ac:dyDescent="0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</row>
    <row r="3" spans="1:30" s="8" customFormat="1" ht="16.5" x14ac:dyDescent="0.25">
      <c r="A3" s="4" t="s">
        <v>82</v>
      </c>
      <c r="B3" s="5"/>
      <c r="C3" s="6"/>
      <c r="D3" s="6"/>
      <c r="E3" s="6"/>
      <c r="F3" s="6"/>
      <c r="G3" s="6"/>
      <c r="H3" s="6"/>
      <c r="I3" s="6"/>
      <c r="J3" s="6"/>
      <c r="K3" s="7"/>
      <c r="L3" s="7"/>
    </row>
    <row r="4" spans="1:30" s="8" customFormat="1" ht="15" x14ac:dyDescent="0.3">
      <c r="A4" s="4" t="s">
        <v>83</v>
      </c>
      <c r="B4" s="5"/>
      <c r="C4" s="6"/>
      <c r="D4" s="6"/>
      <c r="E4" s="6"/>
      <c r="F4" s="6"/>
      <c r="G4" s="6"/>
      <c r="H4" s="6"/>
      <c r="I4" s="6"/>
      <c r="J4" s="6"/>
      <c r="K4" s="7"/>
      <c r="L4" s="7"/>
    </row>
    <row r="5" spans="1:30" s="8" customFormat="1" ht="16.5" x14ac:dyDescent="0.25">
      <c r="A5" s="4" t="s">
        <v>2</v>
      </c>
      <c r="B5" s="5"/>
      <c r="C5" s="6"/>
      <c r="D5" s="6"/>
      <c r="E5" s="6"/>
      <c r="F5" s="6"/>
      <c r="G5" s="6"/>
      <c r="H5" s="6"/>
      <c r="I5" s="6"/>
      <c r="J5" s="6"/>
      <c r="K5" s="7"/>
      <c r="L5" s="7"/>
    </row>
    <row r="6" spans="1:30" s="8" customFormat="1" ht="16.5" x14ac:dyDescent="0.25">
      <c r="A6" s="4" t="s">
        <v>84</v>
      </c>
      <c r="B6" s="5"/>
      <c r="C6" s="6"/>
      <c r="D6" s="6"/>
      <c r="E6" s="6"/>
      <c r="F6" s="6"/>
      <c r="G6" s="6"/>
      <c r="H6" s="6"/>
      <c r="I6" s="6"/>
      <c r="J6" s="6"/>
      <c r="K6" s="7"/>
      <c r="L6" s="7"/>
    </row>
    <row r="7" spans="1:30" s="8" customFormat="1" ht="16.5" x14ac:dyDescent="0.25">
      <c r="A7" s="4" t="s">
        <v>85</v>
      </c>
      <c r="B7" s="5"/>
      <c r="C7" s="6"/>
      <c r="D7" s="6"/>
      <c r="E7" s="6"/>
      <c r="F7" s="6"/>
      <c r="G7" s="6"/>
      <c r="H7" s="6"/>
      <c r="I7" s="6"/>
      <c r="J7" s="6"/>
      <c r="K7" s="7"/>
      <c r="L7" s="7"/>
    </row>
    <row r="8" spans="1:30" s="8" customFormat="1" ht="16.5" x14ac:dyDescent="0.25">
      <c r="A8" s="4" t="s">
        <v>3</v>
      </c>
      <c r="B8" s="5"/>
      <c r="C8" s="6"/>
      <c r="D8" s="6"/>
      <c r="E8" s="6"/>
      <c r="F8" s="6"/>
      <c r="G8" s="6"/>
      <c r="H8" s="6"/>
      <c r="I8" s="6"/>
      <c r="J8" s="6"/>
      <c r="K8" s="7"/>
      <c r="L8" s="7"/>
    </row>
    <row r="9" spans="1:30" ht="15" customHeight="1" x14ac:dyDescent="0.25">
      <c r="B9" s="9"/>
      <c r="C9" s="10"/>
      <c r="D9" s="11"/>
    </row>
    <row r="10" spans="1:30" ht="24.95" customHeight="1" thickBot="1" x14ac:dyDescent="0.3">
      <c r="A10" s="12"/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3" t="s">
        <v>22</v>
      </c>
      <c r="U10" s="13" t="s">
        <v>23</v>
      </c>
      <c r="V10" s="13" t="s">
        <v>24</v>
      </c>
      <c r="W10" s="13" t="s">
        <v>25</v>
      </c>
      <c r="X10" s="13" t="s">
        <v>26</v>
      </c>
      <c r="Y10" s="13" t="s">
        <v>27</v>
      </c>
      <c r="Z10" s="13" t="s">
        <v>28</v>
      </c>
      <c r="AA10" s="13" t="s">
        <v>29</v>
      </c>
      <c r="AB10" s="13" t="s">
        <v>30</v>
      </c>
      <c r="AC10" s="13" t="s">
        <v>31</v>
      </c>
      <c r="AD10" s="13" t="s">
        <v>32</v>
      </c>
    </row>
    <row r="11" spans="1:30" s="16" customFormat="1" ht="24.95" customHeight="1" x14ac:dyDescent="0.25">
      <c r="A11" s="14" t="s">
        <v>33</v>
      </c>
      <c r="B11" s="15">
        <f>SUM(B12:B15)</f>
        <v>206.88</v>
      </c>
      <c r="C11" s="15">
        <f t="shared" ref="C11:AD11" si="0">SUM(C12:C15)</f>
        <v>230.54000000000002</v>
      </c>
      <c r="D11" s="15">
        <f t="shared" si="0"/>
        <v>290.09000000000003</v>
      </c>
      <c r="E11" s="15">
        <f t="shared" si="0"/>
        <v>347.48</v>
      </c>
      <c r="F11" s="15">
        <f t="shared" si="0"/>
        <v>403.98999999999995</v>
      </c>
      <c r="G11" s="15">
        <f t="shared" si="0"/>
        <v>571.52</v>
      </c>
      <c r="H11" s="15">
        <f t="shared" si="0"/>
        <v>624.37</v>
      </c>
      <c r="I11" s="15">
        <f t="shared" si="0"/>
        <v>673.81000000000006</v>
      </c>
      <c r="J11" s="15">
        <f t="shared" si="0"/>
        <v>705.35</v>
      </c>
      <c r="K11" s="15">
        <f t="shared" si="0"/>
        <v>733.92000000000007</v>
      </c>
      <c r="L11" s="15">
        <f t="shared" si="0"/>
        <v>772.02</v>
      </c>
      <c r="M11" s="15">
        <f t="shared" si="0"/>
        <v>934.46</v>
      </c>
      <c r="N11" s="15">
        <f t="shared" si="0"/>
        <v>1007.2299999999999</v>
      </c>
      <c r="O11" s="15">
        <f t="shared" si="0"/>
        <v>1085.07</v>
      </c>
      <c r="P11" s="15">
        <f t="shared" si="0"/>
        <v>1189.27</v>
      </c>
      <c r="Q11" s="15">
        <f t="shared" si="0"/>
        <v>1317.8899999999999</v>
      </c>
      <c r="R11" s="15">
        <f t="shared" si="0"/>
        <v>1292.5099999999998</v>
      </c>
      <c r="S11" s="15">
        <f t="shared" si="0"/>
        <v>1313.4</v>
      </c>
      <c r="T11" s="15">
        <f t="shared" si="0"/>
        <v>1367.08</v>
      </c>
      <c r="U11" s="15">
        <f t="shared" si="0"/>
        <v>1278.56</v>
      </c>
      <c r="V11" s="15">
        <f t="shared" si="0"/>
        <v>1345.7</v>
      </c>
      <c r="W11" s="15">
        <f t="shared" si="0"/>
        <v>1485.14</v>
      </c>
      <c r="X11" s="15">
        <f t="shared" si="0"/>
        <v>1697.1</v>
      </c>
      <c r="Y11" s="15">
        <f t="shared" si="0"/>
        <v>1777.11</v>
      </c>
      <c r="Z11" s="15">
        <f t="shared" si="0"/>
        <v>1967.23</v>
      </c>
      <c r="AA11" s="15">
        <f t="shared" si="0"/>
        <v>1981.3</v>
      </c>
      <c r="AB11" s="15">
        <f t="shared" si="0"/>
        <v>2065.86</v>
      </c>
      <c r="AC11" s="15">
        <f>AC15</f>
        <v>2094.15</v>
      </c>
      <c r="AD11" s="15">
        <f t="shared" si="0"/>
        <v>2131.7600000000002</v>
      </c>
    </row>
    <row r="12" spans="1:30" s="16" customFormat="1" ht="24.95" customHeight="1" x14ac:dyDescent="0.2">
      <c r="A12" s="68" t="s">
        <v>34</v>
      </c>
      <c r="B12" s="17">
        <v>27.83</v>
      </c>
      <c r="C12" s="17">
        <v>34</v>
      </c>
      <c r="D12" s="17">
        <v>50.05</v>
      </c>
      <c r="E12" s="17">
        <v>69.069999999999993</v>
      </c>
      <c r="F12" s="17">
        <v>79.150000000000006</v>
      </c>
      <c r="G12" s="17">
        <v>122.09</v>
      </c>
      <c r="H12" s="17">
        <v>137.09</v>
      </c>
      <c r="I12" s="17">
        <v>148.32</v>
      </c>
      <c r="J12" s="17">
        <v>154.94999999999999</v>
      </c>
      <c r="K12" s="17">
        <v>163.87</v>
      </c>
      <c r="L12" s="17">
        <v>178.09</v>
      </c>
      <c r="M12" s="17">
        <v>199.41</v>
      </c>
      <c r="N12" s="17">
        <v>232.14</v>
      </c>
      <c r="O12" s="17">
        <v>264.72000000000003</v>
      </c>
      <c r="P12" s="17">
        <v>276.68</v>
      </c>
      <c r="Q12" s="17">
        <v>286.87</v>
      </c>
      <c r="R12" s="17">
        <v>284.52999999999997</v>
      </c>
      <c r="S12" s="17">
        <v>342.08</v>
      </c>
      <c r="T12" s="17">
        <v>307.8</v>
      </c>
      <c r="U12" s="17">
        <v>299.57</v>
      </c>
      <c r="V12" s="17">
        <v>338.43</v>
      </c>
      <c r="W12" s="17">
        <v>390.04</v>
      </c>
      <c r="X12" s="17">
        <v>456.06</v>
      </c>
      <c r="Y12" s="17">
        <v>478.97</v>
      </c>
      <c r="Z12" s="17">
        <v>602.52</v>
      </c>
      <c r="AA12" s="17">
        <v>589.53</v>
      </c>
      <c r="AB12" s="17">
        <v>681.68</v>
      </c>
      <c r="AC12" s="18" t="s">
        <v>35</v>
      </c>
      <c r="AD12" s="18" t="s">
        <v>35</v>
      </c>
    </row>
    <row r="13" spans="1:30" s="16" customFormat="1" ht="24.95" customHeight="1" x14ac:dyDescent="0.25">
      <c r="A13" s="68" t="s">
        <v>36</v>
      </c>
      <c r="B13" s="17">
        <v>104.89</v>
      </c>
      <c r="C13" s="17">
        <v>114.81</v>
      </c>
      <c r="D13" s="17">
        <v>143.44</v>
      </c>
      <c r="E13" s="17">
        <v>173.47</v>
      </c>
      <c r="F13" s="17">
        <v>207.64</v>
      </c>
      <c r="G13" s="17">
        <v>298.31</v>
      </c>
      <c r="H13" s="17">
        <v>322.67</v>
      </c>
      <c r="I13" s="17">
        <v>348.16</v>
      </c>
      <c r="J13" s="17">
        <v>367.48</v>
      </c>
      <c r="K13" s="17">
        <v>380.81</v>
      </c>
      <c r="L13" s="17">
        <v>396.81</v>
      </c>
      <c r="M13" s="17">
        <v>524.11</v>
      </c>
      <c r="N13" s="17">
        <v>553.30999999999995</v>
      </c>
      <c r="O13" s="17">
        <v>585.78</v>
      </c>
      <c r="P13" s="17">
        <v>670.87</v>
      </c>
      <c r="Q13" s="17">
        <v>782.52</v>
      </c>
      <c r="R13" s="17">
        <v>763.17</v>
      </c>
      <c r="S13" s="17">
        <v>736.16</v>
      </c>
      <c r="T13" s="17">
        <v>821.48</v>
      </c>
      <c r="U13" s="17">
        <v>780.28</v>
      </c>
      <c r="V13" s="17">
        <v>795.05</v>
      </c>
      <c r="W13" s="17">
        <v>883.65</v>
      </c>
      <c r="X13" s="17">
        <v>998.41</v>
      </c>
      <c r="Y13" s="17">
        <v>1059.3699999999999</v>
      </c>
      <c r="Z13" s="17">
        <v>1114.31</v>
      </c>
      <c r="AA13" s="17">
        <v>1150.0899999999999</v>
      </c>
      <c r="AB13" s="17">
        <v>1142.9100000000001</v>
      </c>
      <c r="AC13" s="18" t="s">
        <v>35</v>
      </c>
      <c r="AD13" s="18" t="s">
        <v>35</v>
      </c>
    </row>
    <row r="14" spans="1:30" s="16" customFormat="1" ht="24.95" customHeight="1" x14ac:dyDescent="0.25">
      <c r="A14" s="68" t="s">
        <v>37</v>
      </c>
      <c r="B14" s="17">
        <v>74.16</v>
      </c>
      <c r="C14" s="17">
        <v>81.73</v>
      </c>
      <c r="D14" s="17">
        <v>96.6</v>
      </c>
      <c r="E14" s="17">
        <v>104.94</v>
      </c>
      <c r="F14" s="17">
        <v>117.2</v>
      </c>
      <c r="G14" s="17">
        <v>151.12</v>
      </c>
      <c r="H14" s="17">
        <v>164.61</v>
      </c>
      <c r="I14" s="17">
        <v>177.33</v>
      </c>
      <c r="J14" s="17">
        <v>182.92</v>
      </c>
      <c r="K14" s="17">
        <v>189.24</v>
      </c>
      <c r="L14" s="17">
        <v>197.12</v>
      </c>
      <c r="M14" s="17">
        <v>210.94</v>
      </c>
      <c r="N14" s="17">
        <v>221.78</v>
      </c>
      <c r="O14" s="17">
        <v>234.57</v>
      </c>
      <c r="P14" s="17">
        <v>241.72</v>
      </c>
      <c r="Q14" s="17">
        <v>248.5</v>
      </c>
      <c r="R14" s="17">
        <v>244.81</v>
      </c>
      <c r="S14" s="17">
        <v>235.16</v>
      </c>
      <c r="T14" s="17">
        <v>237.8</v>
      </c>
      <c r="U14" s="17">
        <v>198.71</v>
      </c>
      <c r="V14" s="17">
        <v>212.22</v>
      </c>
      <c r="W14" s="17">
        <v>211.45</v>
      </c>
      <c r="X14" s="17">
        <v>242.63</v>
      </c>
      <c r="Y14" s="17">
        <v>238.77</v>
      </c>
      <c r="Z14" s="17">
        <v>250.4</v>
      </c>
      <c r="AA14" s="17">
        <v>241.68</v>
      </c>
      <c r="AB14" s="17">
        <v>241.27</v>
      </c>
      <c r="AC14" s="18" t="s">
        <v>35</v>
      </c>
      <c r="AD14" s="18" t="s">
        <v>35</v>
      </c>
    </row>
    <row r="15" spans="1:30" s="16" customFormat="1" ht="24.95" customHeight="1" x14ac:dyDescent="0.25">
      <c r="A15" s="68" t="s">
        <v>38</v>
      </c>
      <c r="B15" s="19" t="s">
        <v>35</v>
      </c>
      <c r="C15" s="18" t="s">
        <v>35</v>
      </c>
      <c r="D15" s="18" t="s">
        <v>35</v>
      </c>
      <c r="E15" s="18" t="s">
        <v>35</v>
      </c>
      <c r="F15" s="18" t="s">
        <v>35</v>
      </c>
      <c r="G15" s="18" t="s">
        <v>35</v>
      </c>
      <c r="H15" s="18" t="s">
        <v>35</v>
      </c>
      <c r="I15" s="18" t="s">
        <v>35</v>
      </c>
      <c r="J15" s="18" t="s">
        <v>35</v>
      </c>
      <c r="K15" s="18" t="s">
        <v>35</v>
      </c>
      <c r="L15" s="18" t="s">
        <v>35</v>
      </c>
      <c r="M15" s="18" t="s">
        <v>35</v>
      </c>
      <c r="N15" s="18" t="s">
        <v>35</v>
      </c>
      <c r="O15" s="18" t="s">
        <v>35</v>
      </c>
      <c r="P15" s="18" t="s">
        <v>35</v>
      </c>
      <c r="Q15" s="18" t="s">
        <v>35</v>
      </c>
      <c r="R15" s="18" t="s">
        <v>35</v>
      </c>
      <c r="S15" s="18" t="s">
        <v>35</v>
      </c>
      <c r="T15" s="18" t="s">
        <v>35</v>
      </c>
      <c r="U15" s="18" t="s">
        <v>35</v>
      </c>
      <c r="V15" s="18" t="s">
        <v>35</v>
      </c>
      <c r="W15" s="18" t="s">
        <v>35</v>
      </c>
      <c r="X15" s="18" t="s">
        <v>35</v>
      </c>
      <c r="Y15" s="18" t="s">
        <v>35</v>
      </c>
      <c r="Z15" s="18" t="s">
        <v>35</v>
      </c>
      <c r="AA15" s="18" t="s">
        <v>35</v>
      </c>
      <c r="AB15" s="18" t="s">
        <v>35</v>
      </c>
      <c r="AC15" s="18">
        <v>2094.15</v>
      </c>
      <c r="AD15" s="17">
        <v>2131.7600000000002</v>
      </c>
    </row>
    <row r="16" spans="1:30" s="16" customFormat="1" ht="24.95" customHeight="1" x14ac:dyDescent="0.25">
      <c r="A16" s="20" t="s">
        <v>39</v>
      </c>
      <c r="B16" s="21">
        <f>SUM(B17:B20)</f>
        <v>128.82</v>
      </c>
      <c r="C16" s="21">
        <f t="shared" ref="C16:AD16" si="1">SUM(C17:C20)</f>
        <v>152.68</v>
      </c>
      <c r="D16" s="21">
        <f t="shared" si="1"/>
        <v>203.84</v>
      </c>
      <c r="E16" s="21">
        <f t="shared" si="1"/>
        <v>287.48</v>
      </c>
      <c r="F16" s="22">
        <f t="shared" si="1"/>
        <v>378.89</v>
      </c>
      <c r="G16" s="22">
        <f t="shared" si="1"/>
        <v>473.46</v>
      </c>
      <c r="H16" s="23">
        <f t="shared" si="1"/>
        <v>535.37</v>
      </c>
      <c r="I16" s="22">
        <f t="shared" si="1"/>
        <v>575.96</v>
      </c>
      <c r="J16" s="22">
        <f t="shared" si="1"/>
        <v>601.31999999999994</v>
      </c>
      <c r="K16" s="22">
        <f t="shared" si="1"/>
        <v>636.44999999999993</v>
      </c>
      <c r="L16" s="22">
        <f t="shared" si="1"/>
        <v>651.14</v>
      </c>
      <c r="M16" s="22">
        <f t="shared" si="1"/>
        <v>724.54</v>
      </c>
      <c r="N16" s="22">
        <f t="shared" si="1"/>
        <v>777.52</v>
      </c>
      <c r="O16" s="22">
        <f t="shared" si="1"/>
        <v>839.69999999999993</v>
      </c>
      <c r="P16" s="22">
        <f t="shared" si="1"/>
        <v>836.74</v>
      </c>
      <c r="Q16" s="22">
        <f t="shared" si="1"/>
        <v>756.1</v>
      </c>
      <c r="R16" s="22">
        <f t="shared" si="1"/>
        <v>837.61</v>
      </c>
      <c r="S16" s="22">
        <f t="shared" si="1"/>
        <v>824.9</v>
      </c>
      <c r="T16" s="22">
        <f t="shared" si="1"/>
        <v>748.62999999999988</v>
      </c>
      <c r="U16" s="22">
        <f t="shared" si="1"/>
        <v>883.8</v>
      </c>
      <c r="V16" s="22">
        <f t="shared" si="1"/>
        <v>981.71999999999991</v>
      </c>
      <c r="W16" s="22">
        <f t="shared" si="1"/>
        <v>983.27</v>
      </c>
      <c r="X16" s="22">
        <f t="shared" si="1"/>
        <v>988.83999999999992</v>
      </c>
      <c r="Y16" s="22">
        <f t="shared" si="1"/>
        <v>997.27</v>
      </c>
      <c r="Z16" s="22">
        <f t="shared" si="1"/>
        <v>1003.1399999999999</v>
      </c>
      <c r="AA16" s="22">
        <f t="shared" si="1"/>
        <v>990.75</v>
      </c>
      <c r="AB16" s="22">
        <f t="shared" si="1"/>
        <v>1006.72</v>
      </c>
      <c r="AC16" s="22">
        <f t="shared" si="1"/>
        <v>1015.6</v>
      </c>
      <c r="AD16" s="22">
        <f t="shared" si="1"/>
        <v>1026.1099999999999</v>
      </c>
    </row>
    <row r="17" spans="1:30" s="16" customFormat="1" ht="24.95" customHeight="1" x14ac:dyDescent="0.2">
      <c r="A17" s="68" t="s">
        <v>34</v>
      </c>
      <c r="B17" s="19">
        <v>21.33</v>
      </c>
      <c r="C17" s="17">
        <v>33.68</v>
      </c>
      <c r="D17" s="17">
        <v>47.24</v>
      </c>
      <c r="E17" s="17">
        <v>64.83</v>
      </c>
      <c r="F17" s="17">
        <v>82.35</v>
      </c>
      <c r="G17" s="17">
        <v>96.39</v>
      </c>
      <c r="H17" s="17">
        <v>117.53</v>
      </c>
      <c r="I17" s="17">
        <v>130</v>
      </c>
      <c r="J17" s="17">
        <v>133.44999999999999</v>
      </c>
      <c r="K17" s="17">
        <v>148.84</v>
      </c>
      <c r="L17" s="17">
        <v>151.15</v>
      </c>
      <c r="M17" s="17">
        <v>174.58</v>
      </c>
      <c r="N17" s="17">
        <v>200.42</v>
      </c>
      <c r="O17" s="17">
        <v>222.55</v>
      </c>
      <c r="P17" s="17">
        <v>237.68</v>
      </c>
      <c r="Q17" s="17">
        <v>244.41</v>
      </c>
      <c r="R17" s="17">
        <v>262.33999999999997</v>
      </c>
      <c r="S17" s="17">
        <v>239.65</v>
      </c>
      <c r="T17" s="17">
        <v>286.83999999999997</v>
      </c>
      <c r="U17" s="17">
        <v>298.85000000000002</v>
      </c>
      <c r="V17" s="17">
        <v>303.45</v>
      </c>
      <c r="W17" s="17">
        <v>304.76</v>
      </c>
      <c r="X17" s="17">
        <v>308.44</v>
      </c>
      <c r="Y17" s="17">
        <v>313.43</v>
      </c>
      <c r="Z17" s="17">
        <v>314.68</v>
      </c>
      <c r="AA17" s="17">
        <v>299.92</v>
      </c>
      <c r="AB17" s="17">
        <v>322.94</v>
      </c>
      <c r="AC17" s="18" t="s">
        <v>35</v>
      </c>
      <c r="AD17" s="18" t="s">
        <v>35</v>
      </c>
    </row>
    <row r="18" spans="1:30" s="16" customFormat="1" ht="24.95" customHeight="1" x14ac:dyDescent="0.25">
      <c r="A18" s="68" t="s">
        <v>36</v>
      </c>
      <c r="B18" s="19">
        <v>82.46</v>
      </c>
      <c r="C18" s="17">
        <v>89.42</v>
      </c>
      <c r="D18" s="17">
        <v>122.51</v>
      </c>
      <c r="E18" s="17">
        <v>181.68</v>
      </c>
      <c r="F18" s="17">
        <v>229.79</v>
      </c>
      <c r="G18" s="17">
        <v>298.64</v>
      </c>
      <c r="H18" s="17">
        <v>329.74</v>
      </c>
      <c r="I18" s="17">
        <v>353.31</v>
      </c>
      <c r="J18" s="17">
        <v>370.69</v>
      </c>
      <c r="K18" s="17">
        <v>386.33</v>
      </c>
      <c r="L18" s="17">
        <v>399.75</v>
      </c>
      <c r="M18" s="17">
        <v>440.58</v>
      </c>
      <c r="N18" s="17">
        <v>477.34</v>
      </c>
      <c r="O18" s="17">
        <v>515.30999999999995</v>
      </c>
      <c r="P18" s="17">
        <v>481.38</v>
      </c>
      <c r="Q18" s="17">
        <v>402.85</v>
      </c>
      <c r="R18" s="17">
        <v>454.69</v>
      </c>
      <c r="S18" s="17">
        <v>465.76</v>
      </c>
      <c r="T18" s="17">
        <v>358.47</v>
      </c>
      <c r="U18" s="17">
        <v>461.7</v>
      </c>
      <c r="V18" s="17">
        <v>555.36</v>
      </c>
      <c r="W18" s="17">
        <v>554.98</v>
      </c>
      <c r="X18" s="17">
        <v>557.89</v>
      </c>
      <c r="Y18" s="17">
        <v>560.30999999999995</v>
      </c>
      <c r="Z18" s="17">
        <v>564.92999999999995</v>
      </c>
      <c r="AA18" s="17">
        <v>567.29999999999995</v>
      </c>
      <c r="AB18" s="17">
        <v>560.25</v>
      </c>
      <c r="AC18" s="18" t="s">
        <v>35</v>
      </c>
      <c r="AD18" s="18" t="s">
        <v>35</v>
      </c>
    </row>
    <row r="19" spans="1:30" s="16" customFormat="1" ht="24.95" customHeight="1" x14ac:dyDescent="0.25">
      <c r="A19" s="68" t="s">
        <v>37</v>
      </c>
      <c r="B19" s="19">
        <v>25.03</v>
      </c>
      <c r="C19" s="17">
        <v>29.58</v>
      </c>
      <c r="D19" s="17">
        <v>34.090000000000003</v>
      </c>
      <c r="E19" s="17">
        <v>40.97</v>
      </c>
      <c r="F19" s="17">
        <v>66.75</v>
      </c>
      <c r="G19" s="17">
        <v>78.430000000000007</v>
      </c>
      <c r="H19" s="17">
        <v>88.1</v>
      </c>
      <c r="I19" s="17">
        <v>92.65</v>
      </c>
      <c r="J19" s="17">
        <v>97.18</v>
      </c>
      <c r="K19" s="17">
        <v>101.28</v>
      </c>
      <c r="L19" s="17">
        <v>100.24</v>
      </c>
      <c r="M19" s="17">
        <v>109.38</v>
      </c>
      <c r="N19" s="17">
        <v>99.76</v>
      </c>
      <c r="O19" s="17">
        <v>101.84</v>
      </c>
      <c r="P19" s="17">
        <v>117.68</v>
      </c>
      <c r="Q19" s="17">
        <v>108.84</v>
      </c>
      <c r="R19" s="17">
        <v>120.58</v>
      </c>
      <c r="S19" s="17">
        <v>119.49</v>
      </c>
      <c r="T19" s="17">
        <v>103.32</v>
      </c>
      <c r="U19" s="17">
        <v>123.25</v>
      </c>
      <c r="V19" s="17">
        <v>122.91</v>
      </c>
      <c r="W19" s="17">
        <v>123.53</v>
      </c>
      <c r="X19" s="17">
        <v>122.51</v>
      </c>
      <c r="Y19" s="17">
        <v>123.53</v>
      </c>
      <c r="Z19" s="17">
        <v>123.53</v>
      </c>
      <c r="AA19" s="17">
        <v>123.53</v>
      </c>
      <c r="AB19" s="17">
        <v>123.53</v>
      </c>
      <c r="AC19" s="18" t="s">
        <v>35</v>
      </c>
      <c r="AD19" s="18" t="s">
        <v>35</v>
      </c>
    </row>
    <row r="20" spans="1:30" s="16" customFormat="1" ht="24.95" customHeight="1" thickBot="1" x14ac:dyDescent="0.3">
      <c r="A20" s="68" t="s">
        <v>38</v>
      </c>
      <c r="B20" s="19" t="s">
        <v>35</v>
      </c>
      <c r="C20" s="18" t="s">
        <v>35</v>
      </c>
      <c r="D20" s="18" t="s">
        <v>35</v>
      </c>
      <c r="E20" s="18" t="s">
        <v>35</v>
      </c>
      <c r="F20" s="18" t="s">
        <v>35</v>
      </c>
      <c r="G20" s="18" t="s">
        <v>35</v>
      </c>
      <c r="H20" s="18" t="s">
        <v>35</v>
      </c>
      <c r="I20" s="18" t="s">
        <v>35</v>
      </c>
      <c r="J20" s="18" t="s">
        <v>35</v>
      </c>
      <c r="K20" s="18" t="s">
        <v>35</v>
      </c>
      <c r="L20" s="18" t="s">
        <v>35</v>
      </c>
      <c r="M20" s="18" t="s">
        <v>35</v>
      </c>
      <c r="N20" s="18" t="s">
        <v>35</v>
      </c>
      <c r="O20" s="18" t="s">
        <v>35</v>
      </c>
      <c r="P20" s="18" t="s">
        <v>35</v>
      </c>
      <c r="Q20" s="18" t="s">
        <v>35</v>
      </c>
      <c r="R20" s="18" t="s">
        <v>35</v>
      </c>
      <c r="S20" s="18" t="s">
        <v>35</v>
      </c>
      <c r="T20" s="18" t="s">
        <v>35</v>
      </c>
      <c r="U20" s="18" t="s">
        <v>35</v>
      </c>
      <c r="V20" s="18" t="s">
        <v>35</v>
      </c>
      <c r="W20" s="18" t="s">
        <v>35</v>
      </c>
      <c r="X20" s="18" t="s">
        <v>35</v>
      </c>
      <c r="Y20" s="18" t="s">
        <v>35</v>
      </c>
      <c r="Z20" s="18" t="s">
        <v>35</v>
      </c>
      <c r="AA20" s="18" t="s">
        <v>35</v>
      </c>
      <c r="AB20" s="18" t="s">
        <v>35</v>
      </c>
      <c r="AC20" s="17">
        <v>1015.6</v>
      </c>
      <c r="AD20" s="17">
        <v>1026.1099999999999</v>
      </c>
    </row>
    <row r="21" spans="1:30" s="25" customFormat="1" ht="24.95" customHeight="1" x14ac:dyDescent="0.25">
      <c r="A21" s="14" t="s">
        <v>40</v>
      </c>
      <c r="B21" s="15">
        <f>SUM(B11,B16)</f>
        <v>335.7</v>
      </c>
      <c r="C21" s="24">
        <f t="shared" ref="C21:AD21" si="2">SUM(C11,C16)</f>
        <v>383.22</v>
      </c>
      <c r="D21" s="15">
        <f t="shared" si="2"/>
        <v>493.93000000000006</v>
      </c>
      <c r="E21" s="15">
        <f t="shared" si="2"/>
        <v>634.96</v>
      </c>
      <c r="F21" s="24">
        <f t="shared" si="2"/>
        <v>782.87999999999988</v>
      </c>
      <c r="G21" s="15">
        <f t="shared" si="2"/>
        <v>1044.98</v>
      </c>
      <c r="H21" s="15">
        <f t="shared" si="2"/>
        <v>1159.74</v>
      </c>
      <c r="I21" s="15">
        <f t="shared" si="2"/>
        <v>1249.77</v>
      </c>
      <c r="J21" s="15">
        <f t="shared" si="2"/>
        <v>1306.67</v>
      </c>
      <c r="K21" s="15">
        <f t="shared" si="2"/>
        <v>1370.37</v>
      </c>
      <c r="L21" s="15">
        <f t="shared" si="2"/>
        <v>1423.1599999999999</v>
      </c>
      <c r="M21" s="15">
        <f t="shared" si="2"/>
        <v>1659</v>
      </c>
      <c r="N21" s="15">
        <f t="shared" si="2"/>
        <v>1784.75</v>
      </c>
      <c r="O21" s="15">
        <f t="shared" si="2"/>
        <v>1924.77</v>
      </c>
      <c r="P21" s="15">
        <f t="shared" si="2"/>
        <v>2026.01</v>
      </c>
      <c r="Q21" s="15">
        <f t="shared" si="2"/>
        <v>2073.9899999999998</v>
      </c>
      <c r="R21" s="15">
        <f t="shared" si="2"/>
        <v>2130.12</v>
      </c>
      <c r="S21" s="15">
        <f t="shared" si="2"/>
        <v>2138.3000000000002</v>
      </c>
      <c r="T21" s="24">
        <f t="shared" si="2"/>
        <v>2115.71</v>
      </c>
      <c r="U21" s="24">
        <f t="shared" si="2"/>
        <v>2162.3599999999997</v>
      </c>
      <c r="V21" s="24">
        <f t="shared" si="2"/>
        <v>2327.42</v>
      </c>
      <c r="W21" s="15">
        <f t="shared" si="2"/>
        <v>2468.41</v>
      </c>
      <c r="X21" s="24">
        <f t="shared" si="2"/>
        <v>2685.9399999999996</v>
      </c>
      <c r="Y21" s="15">
        <f t="shared" si="2"/>
        <v>2774.38</v>
      </c>
      <c r="Z21" s="24">
        <f t="shared" si="2"/>
        <v>2970.37</v>
      </c>
      <c r="AA21" s="15">
        <f t="shared" si="2"/>
        <v>2972.05</v>
      </c>
      <c r="AB21" s="15">
        <f t="shared" si="2"/>
        <v>3072.58</v>
      </c>
      <c r="AC21" s="15">
        <f t="shared" si="2"/>
        <v>3109.75</v>
      </c>
      <c r="AD21" s="15">
        <f t="shared" si="2"/>
        <v>3157.87</v>
      </c>
    </row>
    <row r="22" spans="1:30" s="25" customFormat="1" ht="24.95" customHeight="1" x14ac:dyDescent="0.25">
      <c r="A22" s="78"/>
      <c r="B22" s="21"/>
      <c r="C22" s="79"/>
      <c r="D22" s="21"/>
      <c r="E22" s="21"/>
      <c r="F22" s="7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79"/>
      <c r="U22" s="79"/>
      <c r="V22" s="79"/>
      <c r="W22" s="21"/>
      <c r="X22" s="79"/>
      <c r="Y22" s="21"/>
      <c r="Z22" s="79"/>
      <c r="AA22" s="21"/>
      <c r="AB22" s="21"/>
      <c r="AC22" s="21"/>
      <c r="AD22" s="21"/>
    </row>
    <row r="23" spans="1:30" s="27" customFormat="1" ht="16.5" x14ac:dyDescent="0.3">
      <c r="A23" s="77" t="s">
        <v>81</v>
      </c>
      <c r="B23" s="30"/>
      <c r="C23" s="30"/>
      <c r="D23" s="30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30" s="27" customFormat="1" ht="16.5" x14ac:dyDescent="0.3">
      <c r="A24" s="28"/>
      <c r="B24" s="30"/>
      <c r="C24" s="30"/>
      <c r="D24" s="30"/>
      <c r="E24" s="30"/>
      <c r="F24" s="26"/>
      <c r="G24" s="26"/>
      <c r="H24" s="26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75"/>
      <c r="AD24" s="76"/>
    </row>
    <row r="25" spans="1:30" s="16" customFormat="1" ht="75" customHeight="1" x14ac:dyDescent="0.2">
      <c r="A25" s="30"/>
      <c r="B25" s="30"/>
      <c r="C25" s="30"/>
      <c r="D25" s="30"/>
      <c r="E25" s="30"/>
      <c r="F25" s="26"/>
      <c r="G25" s="26"/>
      <c r="H25" s="2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30" s="16" customFormat="1" ht="24.95" customHeight="1" x14ac:dyDescent="0.2">
      <c r="A26" s="30"/>
      <c r="B26" s="30"/>
      <c r="C26" s="30"/>
      <c r="D26" s="30"/>
      <c r="E26" s="30"/>
      <c r="F26" s="26"/>
      <c r="G26" s="26"/>
      <c r="H26" s="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16" customFormat="1" ht="24.95" customHeight="1" x14ac:dyDescent="0.2">
      <c r="A27" s="30"/>
      <c r="B27" s="30"/>
      <c r="C27" s="30"/>
      <c r="D27" s="30"/>
      <c r="E27" s="30"/>
      <c r="F27" s="26"/>
      <c r="G27" s="26"/>
      <c r="H27" s="2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6" customFormat="1" ht="24.95" customHeight="1" x14ac:dyDescent="0.2">
      <c r="A28" s="30"/>
      <c r="B28" s="30"/>
      <c r="C28" s="30"/>
      <c r="D28" s="30"/>
      <c r="E28" s="30"/>
      <c r="F28" s="26"/>
      <c r="G28" s="26"/>
      <c r="H28" s="2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25" customFormat="1" ht="30" customHeight="1" x14ac:dyDescent="0.2">
      <c r="A29" s="32"/>
      <c r="B29" s="30"/>
      <c r="C29" s="30"/>
      <c r="D29" s="30"/>
      <c r="E29" s="30"/>
      <c r="F29" s="26"/>
      <c r="G29" s="26"/>
      <c r="H29" s="26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25" customFormat="1" ht="30" customHeight="1" x14ac:dyDescent="0.2">
      <c r="A30" s="34"/>
      <c r="B30" s="30"/>
      <c r="C30" s="30"/>
      <c r="D30" s="30"/>
      <c r="E30" s="30"/>
      <c r="F30" s="26"/>
      <c r="G30" s="26"/>
      <c r="H30" s="26"/>
      <c r="I30" s="26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6" customFormat="1" ht="20.100000000000001" customHeight="1" x14ac:dyDescent="0.3">
      <c r="A31" s="35"/>
      <c r="B31" s="30"/>
      <c r="C31" s="30"/>
      <c r="D31" s="30"/>
      <c r="E31" s="30"/>
      <c r="F31" s="26"/>
      <c r="G31" s="26"/>
      <c r="H31" s="2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38" customFormat="1" ht="35.1" customHeight="1" x14ac:dyDescent="0.2">
      <c r="A32" s="34"/>
      <c r="B32" s="30"/>
      <c r="C32" s="30"/>
      <c r="D32" s="30"/>
      <c r="E32" s="30"/>
      <c r="F32" s="26"/>
      <c r="G32" s="26"/>
      <c r="H32" s="2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35.1" customHeight="1" x14ac:dyDescent="0.25">
      <c r="B33" s="30"/>
      <c r="C33" s="30"/>
      <c r="D33" s="30"/>
      <c r="E33" s="30"/>
      <c r="F33" s="39"/>
      <c r="G33" s="39"/>
      <c r="H33" s="3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60" customHeight="1" x14ac:dyDescent="0.25">
      <c r="A34" s="40"/>
      <c r="B34" s="30"/>
      <c r="C34" s="30"/>
      <c r="D34" s="30"/>
      <c r="E34" s="30"/>
    </row>
    <row r="35" spans="1:30" s="16" customFormat="1" ht="24.95" customHeight="1" x14ac:dyDescent="0.2">
      <c r="A35" s="30"/>
      <c r="B35" s="30"/>
      <c r="C35" s="30"/>
      <c r="D35" s="30"/>
      <c r="E35" s="30"/>
      <c r="F35" s="26"/>
      <c r="G35" s="41"/>
      <c r="H35" s="41"/>
    </row>
    <row r="36" spans="1:30" s="25" customFormat="1" ht="24.95" customHeight="1" x14ac:dyDescent="0.2">
      <c r="A36" s="32"/>
      <c r="B36" s="30"/>
      <c r="C36" s="30"/>
      <c r="D36" s="30"/>
      <c r="E36" s="30"/>
      <c r="F36" s="26"/>
      <c r="G36" s="41"/>
      <c r="H36" s="41"/>
    </row>
    <row r="37" spans="1:30" s="25" customFormat="1" ht="30" customHeight="1" x14ac:dyDescent="0.2">
      <c r="A37" s="34"/>
      <c r="B37" s="30"/>
      <c r="C37" s="30"/>
      <c r="D37" s="30"/>
      <c r="E37" s="30"/>
      <c r="F37" s="26"/>
      <c r="G37" s="41"/>
      <c r="H37" s="41"/>
      <c r="I37" s="41"/>
    </row>
    <row r="38" spans="1:30" s="36" customFormat="1" ht="20.100000000000001" customHeight="1" x14ac:dyDescent="0.3">
      <c r="A38" s="35"/>
      <c r="B38" s="30"/>
      <c r="C38" s="30"/>
      <c r="D38" s="30"/>
      <c r="E38" s="30"/>
      <c r="F38" s="26"/>
      <c r="G38" s="41"/>
      <c r="H38" s="41"/>
    </row>
    <row r="39" spans="1:30" s="38" customFormat="1" ht="35.1" customHeight="1" x14ac:dyDescent="0.2">
      <c r="A39" s="34"/>
      <c r="B39" s="30"/>
      <c r="C39" s="30"/>
      <c r="D39" s="30"/>
      <c r="E39" s="30"/>
      <c r="F39" s="26"/>
      <c r="G39" s="41"/>
      <c r="H39" s="41"/>
    </row>
    <row r="40" spans="1:30" s="38" customFormat="1" ht="20.100000000000001" customHeight="1" x14ac:dyDescent="0.2">
      <c r="A40" s="42"/>
      <c r="B40" s="30"/>
      <c r="C40" s="30"/>
      <c r="D40" s="30"/>
      <c r="E40" s="30"/>
      <c r="F40" s="39"/>
      <c r="G40" s="43"/>
    </row>
    <row r="41" spans="1:30" s="27" customFormat="1" ht="20.100000000000001" customHeight="1" x14ac:dyDescent="0.3">
      <c r="A41" s="44"/>
      <c r="B41" s="30"/>
      <c r="C41" s="30"/>
      <c r="D41" s="30"/>
      <c r="E41" s="30"/>
      <c r="F41" s="39"/>
      <c r="G41" s="43"/>
    </row>
    <row r="42" spans="1:30" s="27" customFormat="1" ht="20.100000000000001" customHeight="1" x14ac:dyDescent="0.3">
      <c r="A42" s="44"/>
      <c r="B42" s="30"/>
      <c r="C42" s="30"/>
      <c r="D42" s="30"/>
      <c r="E42" s="30"/>
      <c r="F42" s="39"/>
      <c r="G42" s="43"/>
    </row>
    <row r="43" spans="1:30" ht="20.100000000000001" customHeight="1" x14ac:dyDescent="0.25">
      <c r="B43" s="30"/>
      <c r="C43" s="30"/>
      <c r="D43" s="30"/>
      <c r="E43" s="30"/>
      <c r="F43" s="39"/>
      <c r="G43" s="43"/>
    </row>
    <row r="44" spans="1:30" ht="20.100000000000001" customHeight="1" x14ac:dyDescent="0.25">
      <c r="B44" s="30"/>
      <c r="C44" s="30"/>
      <c r="D44" s="30"/>
      <c r="E44" s="30"/>
      <c r="F44" s="39"/>
      <c r="G44" s="43"/>
    </row>
    <row r="45" spans="1:30" ht="20.100000000000001" customHeight="1" x14ac:dyDescent="0.25">
      <c r="B45" s="30"/>
      <c r="C45" s="30"/>
      <c r="D45" s="30"/>
      <c r="E45" s="30"/>
      <c r="F45" s="39"/>
      <c r="G45" s="43"/>
    </row>
    <row r="46" spans="1:30" ht="20.100000000000001" customHeight="1" x14ac:dyDescent="0.25">
      <c r="B46" s="30"/>
      <c r="C46" s="30"/>
      <c r="D46" s="30"/>
      <c r="E46" s="30"/>
      <c r="F46" s="39"/>
      <c r="G46" s="43"/>
    </row>
    <row r="47" spans="1:30" ht="20.100000000000001" customHeight="1" x14ac:dyDescent="0.25">
      <c r="B47" s="30"/>
      <c r="C47" s="30"/>
      <c r="D47" s="30"/>
      <c r="E47" s="30"/>
      <c r="F47" s="39"/>
      <c r="G47" s="43"/>
    </row>
    <row r="48" spans="1:30" ht="20.100000000000001" customHeight="1" x14ac:dyDescent="0.25">
      <c r="B48" s="30"/>
      <c r="C48" s="30"/>
      <c r="D48" s="30"/>
      <c r="E48" s="30"/>
      <c r="F48" s="39"/>
      <c r="G48" s="43"/>
    </row>
    <row r="49" spans="2:7" ht="20.100000000000001" customHeight="1" x14ac:dyDescent="0.25">
      <c r="B49" s="30"/>
      <c r="C49" s="30"/>
      <c r="D49" s="30"/>
      <c r="E49" s="30"/>
      <c r="F49" s="39"/>
      <c r="G49" s="43"/>
    </row>
    <row r="50" spans="2:7" ht="20.100000000000001" customHeight="1" x14ac:dyDescent="0.25">
      <c r="B50" s="30"/>
      <c r="C50" s="30"/>
      <c r="D50" s="30"/>
      <c r="E50" s="30"/>
      <c r="F50" s="39"/>
      <c r="G50" s="43"/>
    </row>
    <row r="51" spans="2:7" ht="20.100000000000001" customHeight="1" x14ac:dyDescent="0.25">
      <c r="B51" s="30"/>
      <c r="C51" s="30"/>
      <c r="D51" s="30"/>
      <c r="E51" s="30"/>
      <c r="F51" s="39"/>
      <c r="G51" s="43"/>
    </row>
    <row r="52" spans="2:7" ht="20.100000000000001" customHeight="1" x14ac:dyDescent="0.25">
      <c r="B52" s="30"/>
      <c r="C52" s="30"/>
      <c r="D52" s="30"/>
      <c r="E52" s="30"/>
      <c r="F52" s="39"/>
      <c r="G52" s="43"/>
    </row>
    <row r="53" spans="2:7" ht="20.100000000000001" customHeight="1" x14ac:dyDescent="0.25">
      <c r="B53" s="30"/>
      <c r="C53" s="30"/>
      <c r="D53" s="30"/>
      <c r="E53" s="30"/>
      <c r="F53" s="39"/>
      <c r="G53" s="43"/>
    </row>
    <row r="54" spans="2:7" ht="20.100000000000001" customHeight="1" x14ac:dyDescent="0.25">
      <c r="B54" s="30"/>
      <c r="C54" s="30"/>
      <c r="D54" s="30"/>
      <c r="E54" s="30"/>
      <c r="F54" s="39"/>
      <c r="G54" s="43"/>
    </row>
    <row r="55" spans="2:7" ht="20.100000000000001" customHeight="1" x14ac:dyDescent="0.25">
      <c r="B55" s="30"/>
      <c r="C55" s="30"/>
      <c r="D55" s="30"/>
      <c r="E55" s="30"/>
      <c r="F55" s="39"/>
      <c r="G55" s="43"/>
    </row>
    <row r="56" spans="2:7" ht="20.100000000000001" customHeight="1" x14ac:dyDescent="0.25">
      <c r="B56" s="30"/>
      <c r="C56" s="30"/>
      <c r="D56" s="30"/>
      <c r="E56" s="30"/>
      <c r="F56" s="39"/>
      <c r="G56" s="43"/>
    </row>
    <row r="57" spans="2:7" ht="20.100000000000001" customHeight="1" x14ac:dyDescent="0.25">
      <c r="B57" s="30"/>
      <c r="C57" s="30"/>
      <c r="D57" s="30"/>
      <c r="E57" s="30"/>
      <c r="F57" s="39"/>
      <c r="G57" s="43"/>
    </row>
    <row r="58" spans="2:7" ht="20.100000000000001" customHeight="1" x14ac:dyDescent="0.25">
      <c r="B58" s="30"/>
      <c r="C58" s="30"/>
      <c r="D58" s="30"/>
      <c r="E58" s="30"/>
      <c r="F58" s="39"/>
      <c r="G58" s="43"/>
    </row>
    <row r="59" spans="2:7" ht="20.100000000000001" customHeight="1" x14ac:dyDescent="0.25">
      <c r="B59" s="30"/>
      <c r="C59" s="30"/>
      <c r="D59" s="30"/>
      <c r="E59" s="30"/>
      <c r="F59" s="39"/>
      <c r="G59" s="43"/>
    </row>
    <row r="60" spans="2:7" ht="20.100000000000001" customHeight="1" x14ac:dyDescent="0.25">
      <c r="B60" s="30"/>
      <c r="C60" s="30"/>
      <c r="D60" s="30"/>
      <c r="E60" s="30"/>
      <c r="F60" s="39"/>
      <c r="G60" s="43"/>
    </row>
    <row r="61" spans="2:7" ht="20.100000000000001" customHeight="1" x14ac:dyDescent="0.25">
      <c r="B61" s="30"/>
      <c r="C61" s="30"/>
      <c r="D61" s="30"/>
      <c r="E61" s="30"/>
      <c r="F61" s="39"/>
      <c r="G61" s="43"/>
    </row>
    <row r="62" spans="2:7" ht="20.100000000000001" customHeight="1" x14ac:dyDescent="0.25">
      <c r="B62" s="30"/>
      <c r="C62" s="30"/>
      <c r="D62" s="30"/>
      <c r="E62" s="30"/>
      <c r="F62" s="39"/>
      <c r="G62" s="43"/>
    </row>
    <row r="63" spans="2:7" ht="20.100000000000001" customHeight="1" x14ac:dyDescent="0.25">
      <c r="B63" s="30"/>
      <c r="C63" s="30"/>
      <c r="D63" s="30"/>
      <c r="E63" s="30"/>
      <c r="F63" s="39"/>
      <c r="G63" s="43"/>
    </row>
    <row r="64" spans="2:7" ht="20.100000000000001" customHeight="1" x14ac:dyDescent="0.25">
      <c r="B64" s="30"/>
      <c r="C64" s="30"/>
      <c r="D64" s="30"/>
      <c r="E64" s="30"/>
      <c r="F64" s="39"/>
      <c r="G64" s="43"/>
    </row>
    <row r="65" spans="2:7" ht="20.100000000000001" customHeight="1" x14ac:dyDescent="0.25">
      <c r="B65" s="30"/>
      <c r="C65" s="30"/>
      <c r="D65" s="30"/>
      <c r="E65" s="30"/>
      <c r="F65" s="39"/>
      <c r="G65" s="43"/>
    </row>
    <row r="66" spans="2:7" ht="20.100000000000001" customHeight="1" x14ac:dyDescent="0.25">
      <c r="B66" s="30"/>
      <c r="C66" s="30"/>
      <c r="D66" s="30"/>
      <c r="E66" s="30"/>
      <c r="F66" s="39"/>
      <c r="G66" s="43"/>
    </row>
    <row r="67" spans="2:7" ht="20.100000000000001" customHeight="1" x14ac:dyDescent="0.25">
      <c r="B67" s="30"/>
      <c r="C67" s="30"/>
      <c r="D67" s="30"/>
      <c r="E67" s="30"/>
      <c r="F67" s="39"/>
      <c r="G67" s="43"/>
    </row>
    <row r="68" spans="2:7" ht="20.100000000000001" customHeight="1" x14ac:dyDescent="0.25">
      <c r="B68" s="30"/>
      <c r="C68" s="30"/>
      <c r="D68" s="30"/>
      <c r="E68" s="30"/>
      <c r="F68" s="39"/>
      <c r="G68" s="43"/>
    </row>
    <row r="69" spans="2:7" ht="20.100000000000001" customHeight="1" x14ac:dyDescent="0.25">
      <c r="B69" s="30"/>
      <c r="C69" s="30"/>
      <c r="D69" s="30"/>
      <c r="E69" s="30"/>
      <c r="F69" s="39"/>
      <c r="G69" s="43"/>
    </row>
    <row r="70" spans="2:7" ht="20.100000000000001" customHeight="1" x14ac:dyDescent="0.25">
      <c r="B70" s="30"/>
      <c r="C70" s="30"/>
      <c r="D70" s="30"/>
      <c r="E70" s="30"/>
      <c r="F70" s="39"/>
      <c r="G70" s="43"/>
    </row>
    <row r="71" spans="2:7" ht="20.100000000000001" customHeight="1" x14ac:dyDescent="0.25">
      <c r="B71" s="30"/>
      <c r="C71" s="30"/>
      <c r="D71" s="30"/>
      <c r="E71" s="30"/>
      <c r="F71" s="39"/>
      <c r="G71" s="43"/>
    </row>
    <row r="72" spans="2:7" ht="20.100000000000001" customHeight="1" x14ac:dyDescent="0.25">
      <c r="B72" s="30"/>
      <c r="C72" s="30"/>
      <c r="D72" s="30"/>
      <c r="E72" s="30"/>
      <c r="F72" s="39"/>
      <c r="G72" s="43"/>
    </row>
    <row r="73" spans="2:7" ht="20.100000000000001" customHeight="1" x14ac:dyDescent="0.25">
      <c r="B73" s="30"/>
      <c r="C73" s="30"/>
      <c r="D73" s="30"/>
      <c r="E73" s="30"/>
      <c r="F73" s="39"/>
      <c r="G73" s="43"/>
    </row>
    <row r="74" spans="2:7" ht="20.100000000000001" customHeight="1" x14ac:dyDescent="0.25">
      <c r="B74" s="30"/>
      <c r="C74" s="30"/>
      <c r="D74" s="30"/>
      <c r="E74" s="30"/>
      <c r="F74" s="39"/>
      <c r="G74" s="43"/>
    </row>
    <row r="75" spans="2:7" ht="20.100000000000001" customHeight="1" x14ac:dyDescent="0.25">
      <c r="B75" s="30"/>
      <c r="C75" s="30"/>
      <c r="D75" s="30"/>
      <c r="E75" s="30"/>
      <c r="F75" s="39"/>
      <c r="G75" s="43"/>
    </row>
    <row r="76" spans="2:7" ht="20.100000000000001" customHeight="1" x14ac:dyDescent="0.25">
      <c r="B76" s="30"/>
      <c r="C76" s="30"/>
      <c r="D76" s="30"/>
      <c r="E76" s="30"/>
      <c r="F76" s="39"/>
      <c r="G76" s="43"/>
    </row>
    <row r="77" spans="2:7" ht="20.100000000000001" customHeight="1" x14ac:dyDescent="0.25">
      <c r="B77" s="30"/>
      <c r="C77" s="30"/>
      <c r="D77" s="30"/>
      <c r="E77" s="30"/>
      <c r="F77" s="39"/>
      <c r="G77" s="43"/>
    </row>
    <row r="78" spans="2:7" ht="20.100000000000001" customHeight="1" x14ac:dyDescent="0.25">
      <c r="B78" s="30"/>
      <c r="C78" s="30"/>
      <c r="D78" s="30"/>
      <c r="E78" s="30"/>
      <c r="F78" s="39"/>
      <c r="G78" s="43"/>
    </row>
    <row r="79" spans="2:7" ht="20.100000000000001" customHeight="1" x14ac:dyDescent="0.25">
      <c r="B79" s="30"/>
      <c r="C79" s="30"/>
      <c r="D79" s="30"/>
      <c r="E79" s="30"/>
      <c r="F79" s="39"/>
      <c r="G79" s="43"/>
    </row>
    <row r="80" spans="2:7" ht="20.100000000000001" customHeight="1" x14ac:dyDescent="0.25">
      <c r="B80" s="30"/>
      <c r="C80" s="30"/>
      <c r="D80" s="30"/>
      <c r="E80" s="30"/>
      <c r="F80" s="39"/>
      <c r="G80" s="43"/>
    </row>
    <row r="81" spans="2:7" ht="20.100000000000001" customHeight="1" x14ac:dyDescent="0.25">
      <c r="B81" s="30"/>
      <c r="C81" s="30"/>
      <c r="D81" s="30"/>
      <c r="E81" s="30"/>
      <c r="F81" s="39"/>
      <c r="G81" s="43"/>
    </row>
    <row r="82" spans="2:7" ht="20.100000000000001" customHeight="1" x14ac:dyDescent="0.25">
      <c r="B82" s="30"/>
      <c r="C82" s="30"/>
      <c r="D82" s="30"/>
      <c r="E82" s="30"/>
      <c r="F82" s="39"/>
      <c r="G82" s="43"/>
    </row>
    <row r="83" spans="2:7" ht="20.100000000000001" customHeight="1" x14ac:dyDescent="0.25">
      <c r="B83" s="30"/>
      <c r="C83" s="30"/>
      <c r="D83" s="30"/>
      <c r="E83" s="30"/>
      <c r="F83" s="39"/>
      <c r="G83" s="43"/>
    </row>
    <row r="84" spans="2:7" ht="20.100000000000001" customHeight="1" x14ac:dyDescent="0.25">
      <c r="B84" s="30"/>
      <c r="C84" s="30"/>
      <c r="D84" s="30"/>
      <c r="E84" s="30"/>
      <c r="F84" s="39"/>
      <c r="G84" s="43"/>
    </row>
    <row r="85" spans="2:7" ht="20.100000000000001" customHeight="1" x14ac:dyDescent="0.25">
      <c r="B85" s="30"/>
      <c r="C85" s="30"/>
      <c r="D85" s="30"/>
      <c r="E85" s="30"/>
      <c r="F85" s="39"/>
      <c r="G85" s="43"/>
    </row>
    <row r="86" spans="2:7" ht="20.100000000000001" customHeight="1" x14ac:dyDescent="0.25">
      <c r="B86" s="30"/>
      <c r="C86" s="30"/>
      <c r="D86" s="30"/>
      <c r="E86" s="30"/>
      <c r="F86" s="39"/>
      <c r="G86" s="43"/>
    </row>
    <row r="87" spans="2:7" ht="20.100000000000001" customHeight="1" x14ac:dyDescent="0.25">
      <c r="B87" s="30"/>
      <c r="C87" s="30"/>
      <c r="D87" s="30"/>
      <c r="E87" s="30"/>
      <c r="F87" s="39"/>
      <c r="G87" s="43"/>
    </row>
    <row r="88" spans="2:7" ht="20.100000000000001" customHeight="1" x14ac:dyDescent="0.25">
      <c r="B88" s="30"/>
      <c r="C88" s="30"/>
      <c r="D88" s="30"/>
      <c r="E88" s="30"/>
      <c r="F88" s="39"/>
      <c r="G88" s="43"/>
    </row>
    <row r="89" spans="2:7" ht="20.100000000000001" customHeight="1" x14ac:dyDescent="0.25">
      <c r="B89" s="30"/>
      <c r="C89" s="30"/>
      <c r="D89" s="30"/>
      <c r="E89" s="30"/>
      <c r="F89" s="39"/>
      <c r="G89" s="43"/>
    </row>
    <row r="90" spans="2:7" ht="20.100000000000001" customHeight="1" x14ac:dyDescent="0.25">
      <c r="B90" s="30"/>
      <c r="C90" s="30"/>
      <c r="D90" s="30"/>
      <c r="E90" s="30"/>
      <c r="F90" s="39"/>
      <c r="G90" s="43"/>
    </row>
    <row r="91" spans="2:7" ht="20.100000000000001" customHeight="1" x14ac:dyDescent="0.25">
      <c r="B91" s="30"/>
      <c r="C91" s="30"/>
      <c r="D91" s="30"/>
      <c r="E91" s="30"/>
      <c r="F91" s="39"/>
      <c r="G91" s="43"/>
    </row>
    <row r="92" spans="2:7" ht="20.100000000000001" customHeight="1" x14ac:dyDescent="0.25">
      <c r="B92" s="30"/>
      <c r="C92" s="30"/>
      <c r="D92" s="30"/>
      <c r="E92" s="30"/>
      <c r="F92" s="39"/>
      <c r="G92" s="43"/>
    </row>
    <row r="93" spans="2:7" ht="20.100000000000001" customHeight="1" x14ac:dyDescent="0.25">
      <c r="B93" s="30"/>
      <c r="C93" s="30"/>
      <c r="D93" s="30"/>
      <c r="E93" s="30"/>
      <c r="F93" s="39"/>
      <c r="G93" s="43"/>
    </row>
    <row r="94" spans="2:7" ht="20.100000000000001" customHeight="1" x14ac:dyDescent="0.25">
      <c r="F94" s="39"/>
      <c r="G94" s="43"/>
    </row>
    <row r="95" spans="2:7" ht="20.100000000000001" customHeight="1" x14ac:dyDescent="0.25">
      <c r="F95" s="39"/>
      <c r="G95" s="43"/>
    </row>
    <row r="96" spans="2:7" ht="20.100000000000001" customHeight="1" x14ac:dyDescent="0.25">
      <c r="F96" s="39"/>
      <c r="G96" s="43"/>
    </row>
    <row r="97" spans="6:7" ht="20.100000000000001" customHeight="1" x14ac:dyDescent="0.25">
      <c r="F97" s="39"/>
      <c r="G97" s="43"/>
    </row>
    <row r="98" spans="6:7" ht="20.100000000000001" customHeight="1" x14ac:dyDescent="0.25">
      <c r="F98" s="39"/>
      <c r="G98" s="43"/>
    </row>
    <row r="99" spans="6:7" ht="20.100000000000001" customHeight="1" x14ac:dyDescent="0.25">
      <c r="F99" s="39"/>
      <c r="G99" s="43"/>
    </row>
    <row r="100" spans="6:7" ht="20.100000000000001" customHeight="1" x14ac:dyDescent="0.25">
      <c r="F100" s="39"/>
      <c r="G100" s="43"/>
    </row>
    <row r="101" spans="6:7" ht="20.100000000000001" customHeight="1" x14ac:dyDescent="0.25">
      <c r="F101" s="39"/>
      <c r="G101" s="43"/>
    </row>
    <row r="102" spans="6:7" ht="20.100000000000001" customHeight="1" x14ac:dyDescent="0.25">
      <c r="F102" s="39"/>
      <c r="G102" s="43"/>
    </row>
    <row r="103" spans="6:7" ht="20.100000000000001" customHeight="1" x14ac:dyDescent="0.25">
      <c r="F103" s="39"/>
      <c r="G103" s="43"/>
    </row>
    <row r="104" spans="6:7" ht="20.100000000000001" customHeight="1" x14ac:dyDescent="0.25">
      <c r="F104" s="39"/>
    </row>
    <row r="105" spans="6:7" ht="20.100000000000001" customHeight="1" x14ac:dyDescent="0.25">
      <c r="F105" s="39"/>
    </row>
    <row r="106" spans="6:7" ht="20.100000000000001" customHeight="1" x14ac:dyDescent="0.25">
      <c r="F106" s="39"/>
    </row>
    <row r="107" spans="6:7" ht="20.100000000000001" customHeight="1" x14ac:dyDescent="0.25">
      <c r="F107" s="39"/>
    </row>
    <row r="108" spans="6:7" ht="20.100000000000001" customHeight="1" x14ac:dyDescent="0.25">
      <c r="F108" s="39"/>
    </row>
    <row r="109" spans="6:7" ht="20.100000000000001" customHeight="1" x14ac:dyDescent="0.25">
      <c r="F109" s="39"/>
    </row>
    <row r="110" spans="6:7" ht="20.100000000000001" customHeight="1" x14ac:dyDescent="0.25"/>
    <row r="111" spans="6:7" ht="20.100000000000001" customHeight="1" x14ac:dyDescent="0.25"/>
    <row r="112" spans="6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1">
    <mergeCell ref="AC24:A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50BD-ADF9-4B85-BB04-0ADE1E58CAF3}">
  <dimension ref="A1:U182"/>
  <sheetViews>
    <sheetView tabSelected="1" zoomScale="75" zoomScaleNormal="75" workbookViewId="0">
      <pane xSplit="1" topLeftCell="B1" activePane="topRight" state="frozen"/>
      <selection pane="topRight"/>
    </sheetView>
  </sheetViews>
  <sheetFormatPr defaultColWidth="11.42578125" defaultRowHeight="13.5" x14ac:dyDescent="0.25"/>
  <cols>
    <col min="1" max="1" width="55.85546875" style="3" bestFit="1" customWidth="1"/>
    <col min="2" max="21" width="19.7109375" style="2" customWidth="1"/>
    <col min="22" max="16384" width="11.42578125" style="2"/>
  </cols>
  <sheetData>
    <row r="1" spans="1:21" ht="21" customHeight="1" x14ac:dyDescent="0.25">
      <c r="A1" s="1" t="s">
        <v>41</v>
      </c>
    </row>
    <row r="2" spans="1:21" s="8" customFormat="1" ht="16.5" x14ac:dyDescent="0.25">
      <c r="A2" s="4" t="s">
        <v>1</v>
      </c>
    </row>
    <row r="3" spans="1:21" s="8" customFormat="1" ht="16.5" x14ac:dyDescent="0.25">
      <c r="A3" s="4" t="s">
        <v>82</v>
      </c>
    </row>
    <row r="4" spans="1:21" s="8" customFormat="1" ht="16.5" x14ac:dyDescent="0.25">
      <c r="A4" s="4" t="s">
        <v>86</v>
      </c>
    </row>
    <row r="5" spans="1:21" s="8" customFormat="1" ht="16.5" x14ac:dyDescent="0.25">
      <c r="A5" s="4" t="s">
        <v>80</v>
      </c>
    </row>
    <row r="6" spans="1:21" s="8" customFormat="1" ht="16.5" x14ac:dyDescent="0.25">
      <c r="A6" s="4" t="s">
        <v>87</v>
      </c>
    </row>
    <row r="7" spans="1:21" s="8" customFormat="1" ht="16.5" x14ac:dyDescent="0.25">
      <c r="A7" s="4" t="s">
        <v>88</v>
      </c>
    </row>
    <row r="8" spans="1:21" s="8" customFormat="1" ht="16.5" x14ac:dyDescent="0.25">
      <c r="A8" s="4" t="s">
        <v>3</v>
      </c>
    </row>
    <row r="9" spans="1:21" ht="15" customHeight="1" x14ac:dyDescent="0.25"/>
    <row r="10" spans="1:21" ht="24.95" customHeight="1" thickBot="1" x14ac:dyDescent="0.3">
      <c r="A10" s="45"/>
      <c r="B10" s="13" t="s">
        <v>42</v>
      </c>
      <c r="C10" s="13" t="s">
        <v>43</v>
      </c>
      <c r="D10" s="13" t="s">
        <v>44</v>
      </c>
      <c r="E10" s="13" t="s">
        <v>45</v>
      </c>
      <c r="F10" s="13" t="s">
        <v>46</v>
      </c>
      <c r="G10" s="13" t="s">
        <v>47</v>
      </c>
      <c r="H10" s="13" t="s">
        <v>48</v>
      </c>
      <c r="I10" s="13" t="s">
        <v>49</v>
      </c>
      <c r="J10" s="13" t="s">
        <v>50</v>
      </c>
      <c r="K10" s="13" t="s">
        <v>51</v>
      </c>
      <c r="L10" s="13" t="s">
        <v>52</v>
      </c>
      <c r="M10" s="13" t="s">
        <v>53</v>
      </c>
      <c r="N10" s="13" t="s">
        <v>54</v>
      </c>
      <c r="O10" s="13" t="s">
        <v>55</v>
      </c>
      <c r="P10" s="13" t="s">
        <v>56</v>
      </c>
      <c r="Q10" s="13" t="s">
        <v>57</v>
      </c>
      <c r="R10" s="13" t="s">
        <v>58</v>
      </c>
      <c r="S10" s="13" t="s">
        <v>59</v>
      </c>
      <c r="T10" s="58">
        <v>2017</v>
      </c>
      <c r="U10" s="59">
        <v>2018</v>
      </c>
    </row>
    <row r="11" spans="1:21" s="16" customFormat="1" ht="24.95" customHeight="1" x14ac:dyDescent="0.25">
      <c r="A11" s="46" t="s">
        <v>60</v>
      </c>
      <c r="B11" s="47">
        <f>SUM(B12:B16)</f>
        <v>2076591</v>
      </c>
      <c r="C11" s="47">
        <f t="shared" ref="C11:S11" si="0">SUM(C12:C16)</f>
        <v>2136871</v>
      </c>
      <c r="D11" s="47">
        <f t="shared" si="0"/>
        <v>2218292</v>
      </c>
      <c r="E11" s="47">
        <f t="shared" si="0"/>
        <v>2306215</v>
      </c>
      <c r="F11" s="47">
        <f t="shared" si="0"/>
        <v>2355503</v>
      </c>
      <c r="G11" s="47">
        <f t="shared" si="0"/>
        <v>2460343</v>
      </c>
      <c r="H11" s="47">
        <f t="shared" si="0"/>
        <v>2593514</v>
      </c>
      <c r="I11" s="47">
        <f t="shared" si="0"/>
        <v>2728788</v>
      </c>
      <c r="J11" s="47">
        <f t="shared" si="0"/>
        <v>2845980</v>
      </c>
      <c r="K11" s="47">
        <f t="shared" si="0"/>
        <v>3244981</v>
      </c>
      <c r="L11" s="47">
        <f t="shared" si="0"/>
        <v>3415331</v>
      </c>
      <c r="M11" s="47">
        <f t="shared" si="0"/>
        <v>3535057</v>
      </c>
      <c r="N11" s="47">
        <f t="shared" si="0"/>
        <v>3602228</v>
      </c>
      <c r="O11" s="47">
        <f t="shared" si="0"/>
        <v>3746648</v>
      </c>
      <c r="P11" s="47">
        <f t="shared" si="0"/>
        <v>3917484</v>
      </c>
      <c r="Q11" s="47">
        <f t="shared" si="0"/>
        <v>3941423.68</v>
      </c>
      <c r="R11" s="47">
        <f t="shared" si="0"/>
        <v>4194116.5819999999</v>
      </c>
      <c r="S11" s="47">
        <f t="shared" si="0"/>
        <v>4301696.9350000005</v>
      </c>
      <c r="T11" s="69">
        <f t="shared" ref="T11:U11" si="1">SUM(T12:T16)</f>
        <v>4380521.0299999993</v>
      </c>
      <c r="U11" s="69">
        <f t="shared" si="1"/>
        <v>4485777.8209999995</v>
      </c>
    </row>
    <row r="12" spans="1:21" s="16" customFormat="1" ht="24.95" customHeight="1" x14ac:dyDescent="0.25">
      <c r="A12" s="48" t="s">
        <v>61</v>
      </c>
      <c r="B12" s="49">
        <v>1988359</v>
      </c>
      <c r="C12" s="49">
        <v>2048148</v>
      </c>
      <c r="D12" s="49">
        <v>2116877</v>
      </c>
      <c r="E12" s="49">
        <v>2209390</v>
      </c>
      <c r="F12" s="49">
        <v>2262705</v>
      </c>
      <c r="G12" s="49">
        <v>2353083</v>
      </c>
      <c r="H12" s="49">
        <v>2425877</v>
      </c>
      <c r="I12" s="49">
        <v>2569431</v>
      </c>
      <c r="J12" s="49">
        <v>2677901</v>
      </c>
      <c r="K12" s="49">
        <v>3067203</v>
      </c>
      <c r="L12" s="49">
        <v>3236344</v>
      </c>
      <c r="M12" s="49">
        <v>3343015</v>
      </c>
      <c r="N12" s="49">
        <v>3400758</v>
      </c>
      <c r="O12" s="49">
        <v>3539142</v>
      </c>
      <c r="P12" s="49">
        <v>3703141</v>
      </c>
      <c r="Q12" s="64">
        <v>3725451.8110000002</v>
      </c>
      <c r="R12" s="64">
        <v>3974883.4619999998</v>
      </c>
      <c r="S12" s="63">
        <v>4071313.8620000002</v>
      </c>
      <c r="T12" s="70">
        <v>4144767.42</v>
      </c>
      <c r="U12" s="71">
        <v>4238045.9009999996</v>
      </c>
    </row>
    <row r="13" spans="1:21" s="16" customFormat="1" ht="24.95" customHeight="1" x14ac:dyDescent="0.25">
      <c r="A13" s="48" t="s">
        <v>62</v>
      </c>
      <c r="B13" s="49">
        <v>4955</v>
      </c>
      <c r="C13" s="49">
        <v>3515</v>
      </c>
      <c r="D13" s="49">
        <v>2075</v>
      </c>
      <c r="E13" s="49">
        <v>893</v>
      </c>
      <c r="F13" s="49">
        <v>526</v>
      </c>
      <c r="G13" s="49">
        <v>303</v>
      </c>
      <c r="H13" s="49">
        <v>149</v>
      </c>
      <c r="I13" s="49">
        <v>92</v>
      </c>
      <c r="J13" s="49">
        <v>5603</v>
      </c>
      <c r="K13" s="49">
        <v>5680</v>
      </c>
      <c r="L13" s="49">
        <v>12</v>
      </c>
      <c r="M13" s="49">
        <v>8</v>
      </c>
      <c r="N13" s="49">
        <v>8</v>
      </c>
      <c r="O13" s="49">
        <v>3</v>
      </c>
      <c r="P13" s="49">
        <v>3</v>
      </c>
      <c r="Q13" s="64">
        <v>4.4349999999999996</v>
      </c>
      <c r="R13" s="64">
        <v>1.4689999999999999</v>
      </c>
      <c r="S13" s="63">
        <v>1.891</v>
      </c>
      <c r="T13" s="70"/>
      <c r="U13" s="70">
        <v>1.907</v>
      </c>
    </row>
    <row r="14" spans="1:21" s="16" customFormat="1" ht="24.95" customHeight="1" x14ac:dyDescent="0.3">
      <c r="A14" s="48" t="s">
        <v>63</v>
      </c>
      <c r="B14" s="49">
        <v>83277</v>
      </c>
      <c r="C14" s="49">
        <v>85208</v>
      </c>
      <c r="D14" s="49">
        <v>99340</v>
      </c>
      <c r="E14" s="49">
        <v>95932</v>
      </c>
      <c r="F14" s="49">
        <v>92272</v>
      </c>
      <c r="G14" s="49">
        <v>106957</v>
      </c>
      <c r="H14" s="49">
        <v>162784</v>
      </c>
      <c r="I14" s="49">
        <v>152960</v>
      </c>
      <c r="J14" s="49">
        <v>43</v>
      </c>
      <c r="K14" s="49">
        <v>30</v>
      </c>
      <c r="L14" s="49">
        <v>173004</v>
      </c>
      <c r="M14" s="49">
        <v>185088</v>
      </c>
      <c r="N14" s="49">
        <v>193007</v>
      </c>
      <c r="O14" s="49">
        <v>199485</v>
      </c>
      <c r="P14" s="49">
        <v>201195</v>
      </c>
      <c r="Q14" s="64">
        <v>205323.345</v>
      </c>
      <c r="R14" s="64">
        <v>207944.247</v>
      </c>
      <c r="S14" s="63">
        <v>214029.49600000001</v>
      </c>
      <c r="T14" s="70">
        <v>220610.663</v>
      </c>
      <c r="U14" s="70">
        <v>225798.78599999999</v>
      </c>
    </row>
    <row r="15" spans="1:21" s="16" customFormat="1" ht="24.95" customHeight="1" x14ac:dyDescent="0.25">
      <c r="A15" s="48" t="s">
        <v>64</v>
      </c>
      <c r="B15" s="50" t="s">
        <v>35</v>
      </c>
      <c r="C15" s="50" t="s">
        <v>35</v>
      </c>
      <c r="D15" s="50" t="s">
        <v>35</v>
      </c>
      <c r="E15" s="50" t="s">
        <v>35</v>
      </c>
      <c r="F15" s="50" t="s">
        <v>35</v>
      </c>
      <c r="G15" s="50" t="s">
        <v>35</v>
      </c>
      <c r="H15" s="49">
        <v>4704</v>
      </c>
      <c r="I15" s="49">
        <v>6305</v>
      </c>
      <c r="J15" s="49">
        <v>162433</v>
      </c>
      <c r="K15" s="49">
        <v>172068</v>
      </c>
      <c r="L15" s="49">
        <v>5971</v>
      </c>
      <c r="M15" s="49">
        <v>6946</v>
      </c>
      <c r="N15" s="49">
        <v>8455</v>
      </c>
      <c r="O15" s="49">
        <v>7973</v>
      </c>
      <c r="P15" s="49">
        <v>7901</v>
      </c>
      <c r="Q15" s="64">
        <v>7888.732</v>
      </c>
      <c r="R15" s="64">
        <v>8322.9089999999997</v>
      </c>
      <c r="S15" s="63">
        <v>8269.366</v>
      </c>
      <c r="T15" s="70">
        <v>7860.5969999999998</v>
      </c>
      <c r="U15" s="70">
        <v>7245.49</v>
      </c>
    </row>
    <row r="16" spans="1:21" s="16" customFormat="1" ht="24.95" customHeight="1" x14ac:dyDescent="0.3">
      <c r="A16" s="48" t="s">
        <v>65</v>
      </c>
      <c r="B16" s="50" t="s">
        <v>35</v>
      </c>
      <c r="C16" s="50" t="s">
        <v>35</v>
      </c>
      <c r="D16" s="50" t="s">
        <v>35</v>
      </c>
      <c r="E16" s="50" t="s">
        <v>35</v>
      </c>
      <c r="F16" s="50" t="s">
        <v>35</v>
      </c>
      <c r="G16" s="50" t="s">
        <v>35</v>
      </c>
      <c r="H16" s="50" t="s">
        <v>35</v>
      </c>
      <c r="I16" s="50" t="s">
        <v>35</v>
      </c>
      <c r="J16" s="50" t="s">
        <v>35</v>
      </c>
      <c r="K16" s="50" t="s">
        <v>35</v>
      </c>
      <c r="L16" s="50" t="s">
        <v>35</v>
      </c>
      <c r="M16" s="50" t="s">
        <v>35</v>
      </c>
      <c r="N16" s="50" t="s">
        <v>35</v>
      </c>
      <c r="O16" s="49">
        <v>45</v>
      </c>
      <c r="P16" s="49">
        <v>5244</v>
      </c>
      <c r="Q16" s="64">
        <v>2755.357</v>
      </c>
      <c r="R16" s="64">
        <v>2964.4949999999999</v>
      </c>
      <c r="S16" s="63">
        <v>8082.32</v>
      </c>
      <c r="T16" s="70">
        <v>7282.35</v>
      </c>
      <c r="U16" s="70">
        <v>14685.736999999999</v>
      </c>
    </row>
    <row r="17" spans="1:21" s="16" customFormat="1" ht="24.95" customHeight="1" x14ac:dyDescent="0.25">
      <c r="A17" s="51" t="s">
        <v>66</v>
      </c>
      <c r="B17" s="52">
        <v>968996</v>
      </c>
      <c r="C17" s="52">
        <v>980640</v>
      </c>
      <c r="D17" s="52">
        <v>1013012</v>
      </c>
      <c r="E17" s="52">
        <v>1028159</v>
      </c>
      <c r="F17" s="52">
        <v>1043957</v>
      </c>
      <c r="G17" s="52">
        <v>1062849</v>
      </c>
      <c r="H17" s="52">
        <v>1085287</v>
      </c>
      <c r="I17" s="52">
        <v>1103435</v>
      </c>
      <c r="J17" s="52">
        <v>1123834</v>
      </c>
      <c r="K17" s="52">
        <v>1248199</v>
      </c>
      <c r="L17" s="52">
        <v>1270904</v>
      </c>
      <c r="M17" s="52">
        <v>1518274</v>
      </c>
      <c r="N17" s="52">
        <v>1428957</v>
      </c>
      <c r="O17" s="52">
        <v>1757341</v>
      </c>
      <c r="P17" s="52">
        <v>1899859</v>
      </c>
      <c r="Q17" s="52">
        <v>1995743</v>
      </c>
      <c r="R17" s="52">
        <v>1383647</v>
      </c>
      <c r="S17" s="52">
        <v>1412721</v>
      </c>
      <c r="T17" s="65">
        <v>370147</v>
      </c>
      <c r="U17" s="65">
        <v>369156</v>
      </c>
    </row>
    <row r="18" spans="1:21" s="16" customFormat="1" ht="24.95" customHeight="1" x14ac:dyDescent="0.25">
      <c r="A18" s="51" t="s">
        <v>67</v>
      </c>
      <c r="B18" s="52">
        <f>SUM(B19:B24)</f>
        <v>182289</v>
      </c>
      <c r="C18" s="52">
        <f t="shared" ref="C18:U18" si="2">SUM(C19:C24)</f>
        <v>182792</v>
      </c>
      <c r="D18" s="52">
        <f t="shared" si="2"/>
        <v>117956</v>
      </c>
      <c r="E18" s="52">
        <f t="shared" si="2"/>
        <v>146629</v>
      </c>
      <c r="F18" s="52">
        <f t="shared" si="2"/>
        <v>138452</v>
      </c>
      <c r="G18" s="52">
        <f t="shared" si="2"/>
        <v>179817</v>
      </c>
      <c r="H18" s="52">
        <f t="shared" si="2"/>
        <v>239787</v>
      </c>
      <c r="I18" s="52">
        <f t="shared" si="2"/>
        <v>295619</v>
      </c>
      <c r="J18" s="52">
        <f t="shared" si="2"/>
        <v>484646</v>
      </c>
      <c r="K18" s="52">
        <f t="shared" si="2"/>
        <v>802975</v>
      </c>
      <c r="L18" s="52">
        <f t="shared" si="2"/>
        <v>849272</v>
      </c>
      <c r="M18" s="52">
        <f t="shared" si="2"/>
        <v>952306</v>
      </c>
      <c r="N18" s="52">
        <f t="shared" si="2"/>
        <v>1115613</v>
      </c>
      <c r="O18" s="52">
        <f t="shared" si="2"/>
        <v>936834</v>
      </c>
      <c r="P18" s="52">
        <f t="shared" si="2"/>
        <v>963442</v>
      </c>
      <c r="Q18" s="52">
        <f t="shared" si="2"/>
        <v>1000433.0450000002</v>
      </c>
      <c r="R18" s="52">
        <f t="shared" si="2"/>
        <v>674035.18960670813</v>
      </c>
      <c r="S18" s="52">
        <f t="shared" si="2"/>
        <v>692360.21</v>
      </c>
      <c r="T18" s="72">
        <f t="shared" si="2"/>
        <v>2126194.0115074003</v>
      </c>
      <c r="U18" s="72">
        <f t="shared" si="2"/>
        <v>2303952.6012380612</v>
      </c>
    </row>
    <row r="19" spans="1:21" s="16" customFormat="1" ht="24.95" customHeight="1" x14ac:dyDescent="0.25">
      <c r="A19" s="48" t="s">
        <v>68</v>
      </c>
      <c r="B19" s="49">
        <v>182289</v>
      </c>
      <c r="C19" s="49">
        <v>182792</v>
      </c>
      <c r="D19" s="49">
        <v>117574</v>
      </c>
      <c r="E19" s="49">
        <v>142662</v>
      </c>
      <c r="F19" s="49">
        <v>135627</v>
      </c>
      <c r="G19" s="49">
        <v>164754</v>
      </c>
      <c r="H19" s="49">
        <v>225244</v>
      </c>
      <c r="I19" s="49">
        <v>235880</v>
      </c>
      <c r="J19" s="49">
        <v>421070</v>
      </c>
      <c r="K19" s="49">
        <v>676497</v>
      </c>
      <c r="L19" s="49">
        <v>685559</v>
      </c>
      <c r="M19" s="49">
        <v>707110</v>
      </c>
      <c r="N19" s="49">
        <v>750868</v>
      </c>
      <c r="O19" s="49">
        <v>728176</v>
      </c>
      <c r="P19" s="49">
        <v>737874</v>
      </c>
      <c r="Q19" s="61">
        <v>738236.85000000009</v>
      </c>
      <c r="R19" s="61">
        <v>579441.33000000007</v>
      </c>
      <c r="S19" s="49">
        <v>551095.4</v>
      </c>
      <c r="T19" s="61">
        <v>1542532.0115074001</v>
      </c>
      <c r="U19" s="61">
        <v>1674066.9538380611</v>
      </c>
    </row>
    <row r="20" spans="1:21" s="16" customFormat="1" ht="24.95" customHeight="1" x14ac:dyDescent="0.2">
      <c r="A20" s="48" t="s">
        <v>69</v>
      </c>
      <c r="B20" s="50" t="s">
        <v>35</v>
      </c>
      <c r="C20" s="50" t="s">
        <v>35</v>
      </c>
      <c r="D20" s="50" t="s">
        <v>35</v>
      </c>
      <c r="E20" s="50" t="s">
        <v>35</v>
      </c>
      <c r="F20" s="50" t="s">
        <v>35</v>
      </c>
      <c r="G20" s="50" t="s">
        <v>35</v>
      </c>
      <c r="H20" s="50" t="s">
        <v>35</v>
      </c>
      <c r="I20" s="49">
        <v>43035</v>
      </c>
      <c r="J20" s="49">
        <v>44742</v>
      </c>
      <c r="K20" s="49">
        <v>49421</v>
      </c>
      <c r="L20" s="49">
        <v>45762</v>
      </c>
      <c r="M20" s="49">
        <v>46454</v>
      </c>
      <c r="N20" s="49">
        <v>48255</v>
      </c>
      <c r="O20" s="49">
        <v>53217</v>
      </c>
      <c r="P20" s="49">
        <v>68703</v>
      </c>
      <c r="Q20" s="49">
        <v>76997</v>
      </c>
      <c r="R20" s="61">
        <v>68243.039999999994</v>
      </c>
      <c r="S20" s="49">
        <v>111617.34</v>
      </c>
      <c r="T20" s="61">
        <v>583662</v>
      </c>
      <c r="U20" s="61">
        <v>629885.64740000002</v>
      </c>
    </row>
    <row r="21" spans="1:21" s="16" customFormat="1" ht="24.95" customHeight="1" x14ac:dyDescent="0.25">
      <c r="A21" s="48" t="s">
        <v>70</v>
      </c>
      <c r="B21" s="50" t="s">
        <v>35</v>
      </c>
      <c r="C21" s="50" t="s">
        <v>35</v>
      </c>
      <c r="D21" s="49">
        <v>382</v>
      </c>
      <c r="E21" s="49">
        <v>3967</v>
      </c>
      <c r="F21" s="49">
        <v>2825</v>
      </c>
      <c r="G21" s="49">
        <v>2388</v>
      </c>
      <c r="H21" s="49">
        <v>1438</v>
      </c>
      <c r="I21" s="49">
        <v>1584</v>
      </c>
      <c r="J21" s="49">
        <v>1639</v>
      </c>
      <c r="K21" s="49">
        <v>2193</v>
      </c>
      <c r="L21" s="49">
        <v>6925</v>
      </c>
      <c r="M21" s="49">
        <v>3358</v>
      </c>
      <c r="N21" s="49">
        <v>3893</v>
      </c>
      <c r="O21" s="49">
        <v>4648</v>
      </c>
      <c r="P21" s="49">
        <v>5394</v>
      </c>
      <c r="Q21" s="61">
        <v>6623.915</v>
      </c>
      <c r="R21" s="61">
        <v>6044.31</v>
      </c>
      <c r="S21" s="49">
        <v>8941.07</v>
      </c>
      <c r="T21" s="73" t="s">
        <v>35</v>
      </c>
      <c r="U21" s="74" t="s">
        <v>35</v>
      </c>
    </row>
    <row r="22" spans="1:21" s="16" customFormat="1" ht="24.95" customHeight="1" x14ac:dyDescent="0.25">
      <c r="A22" s="48" t="s">
        <v>71</v>
      </c>
      <c r="B22" s="50" t="s">
        <v>35</v>
      </c>
      <c r="C22" s="50" t="s">
        <v>35</v>
      </c>
      <c r="D22" s="50" t="s">
        <v>35</v>
      </c>
      <c r="E22" s="50" t="s">
        <v>35</v>
      </c>
      <c r="F22" s="50" t="s">
        <v>35</v>
      </c>
      <c r="G22" s="49">
        <v>12675</v>
      </c>
      <c r="H22" s="49">
        <v>13105</v>
      </c>
      <c r="I22" s="49">
        <v>13620</v>
      </c>
      <c r="J22" s="49">
        <v>13595</v>
      </c>
      <c r="K22" s="49">
        <v>14000</v>
      </c>
      <c r="L22" s="49">
        <v>14404</v>
      </c>
      <c r="M22" s="49">
        <v>14019</v>
      </c>
      <c r="N22" s="49">
        <v>14700</v>
      </c>
      <c r="O22" s="49">
        <v>15448</v>
      </c>
      <c r="P22" s="49">
        <v>15848</v>
      </c>
      <c r="Q22" s="61">
        <v>15672.74</v>
      </c>
      <c r="R22" s="61">
        <v>15760.509606707928</v>
      </c>
      <c r="S22" s="49">
        <v>16070.99</v>
      </c>
      <c r="T22" s="73" t="s">
        <v>35</v>
      </c>
      <c r="U22" s="74" t="s">
        <v>35</v>
      </c>
    </row>
    <row r="23" spans="1:21" s="16" customFormat="1" ht="24.95" customHeight="1" x14ac:dyDescent="0.2">
      <c r="A23" s="48" t="s">
        <v>72</v>
      </c>
      <c r="B23" s="50" t="s">
        <v>35</v>
      </c>
      <c r="C23" s="50" t="s">
        <v>35</v>
      </c>
      <c r="D23" s="50" t="s">
        <v>35</v>
      </c>
      <c r="E23" s="50" t="s">
        <v>35</v>
      </c>
      <c r="F23" s="50" t="s">
        <v>35</v>
      </c>
      <c r="G23" s="50" t="s">
        <v>35</v>
      </c>
      <c r="H23" s="50" t="s">
        <v>35</v>
      </c>
      <c r="I23" s="50" t="s">
        <v>35</v>
      </c>
      <c r="J23" s="50" t="s">
        <v>35</v>
      </c>
      <c r="K23" s="49">
        <v>56763</v>
      </c>
      <c r="L23" s="49">
        <v>92524</v>
      </c>
      <c r="M23" s="49">
        <v>177132</v>
      </c>
      <c r="N23" s="49">
        <v>293542</v>
      </c>
      <c r="O23" s="49">
        <v>130778</v>
      </c>
      <c r="P23" s="49">
        <v>131013</v>
      </c>
      <c r="Q23" s="61">
        <v>158382</v>
      </c>
      <c r="R23" s="50" t="s">
        <v>35</v>
      </c>
      <c r="S23" s="50" t="s">
        <v>35</v>
      </c>
      <c r="T23" s="73" t="s">
        <v>35</v>
      </c>
      <c r="U23" s="73" t="s">
        <v>35</v>
      </c>
    </row>
    <row r="24" spans="1:21" s="16" customFormat="1" ht="24.95" customHeight="1" x14ac:dyDescent="0.25">
      <c r="A24" s="48" t="s">
        <v>73</v>
      </c>
      <c r="B24" s="50" t="s">
        <v>35</v>
      </c>
      <c r="C24" s="50" t="s">
        <v>35</v>
      </c>
      <c r="D24" s="50" t="s">
        <v>35</v>
      </c>
      <c r="E24" s="50" t="s">
        <v>35</v>
      </c>
      <c r="F24" s="50" t="s">
        <v>35</v>
      </c>
      <c r="G24" s="50" t="s">
        <v>35</v>
      </c>
      <c r="H24" s="50" t="s">
        <v>35</v>
      </c>
      <c r="I24" s="49">
        <v>1500</v>
      </c>
      <c r="J24" s="49">
        <v>3600</v>
      </c>
      <c r="K24" s="49">
        <v>4101</v>
      </c>
      <c r="L24" s="49">
        <v>4098</v>
      </c>
      <c r="M24" s="49">
        <v>4233</v>
      </c>
      <c r="N24" s="49">
        <v>4355</v>
      </c>
      <c r="O24" s="49">
        <v>4567</v>
      </c>
      <c r="P24" s="49">
        <v>4610</v>
      </c>
      <c r="Q24" s="62">
        <v>4520.54</v>
      </c>
      <c r="R24" s="49">
        <v>4546</v>
      </c>
      <c r="S24" s="49">
        <v>4635.41</v>
      </c>
      <c r="T24" s="73" t="s">
        <v>35</v>
      </c>
      <c r="U24" s="74" t="s">
        <v>35</v>
      </c>
    </row>
    <row r="25" spans="1:21" s="16" customFormat="1" ht="24.95" customHeight="1" x14ac:dyDescent="0.2">
      <c r="A25" s="51" t="s">
        <v>74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65">
        <v>20010</v>
      </c>
      <c r="U25" s="65">
        <v>20694</v>
      </c>
    </row>
    <row r="26" spans="1:21" s="16" customFormat="1" ht="24.95" customHeight="1" x14ac:dyDescent="0.25">
      <c r="A26" s="51" t="s">
        <v>75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15402</v>
      </c>
      <c r="K26" s="53">
        <v>61528</v>
      </c>
      <c r="L26" s="53">
        <v>30665</v>
      </c>
      <c r="M26" s="53">
        <v>64969</v>
      </c>
      <c r="N26" s="53">
        <v>109846</v>
      </c>
      <c r="O26" s="53">
        <v>577</v>
      </c>
      <c r="P26" s="53">
        <v>844</v>
      </c>
      <c r="Q26" s="65">
        <v>400</v>
      </c>
      <c r="R26" s="65">
        <v>400</v>
      </c>
      <c r="S26" s="53">
        <v>400</v>
      </c>
      <c r="T26" s="65">
        <v>150</v>
      </c>
      <c r="U26" s="65">
        <v>30</v>
      </c>
    </row>
    <row r="27" spans="1:21" s="16" customFormat="1" ht="24.95" customHeight="1" x14ac:dyDescent="0.25">
      <c r="A27" s="51" t="s">
        <v>76</v>
      </c>
      <c r="B27" s="53">
        <v>0</v>
      </c>
      <c r="C27" s="53">
        <v>8188</v>
      </c>
      <c r="D27" s="53">
        <v>11803</v>
      </c>
      <c r="E27" s="53">
        <v>8734</v>
      </c>
      <c r="F27" s="53">
        <v>6008</v>
      </c>
      <c r="G27" s="53">
        <v>4475</v>
      </c>
      <c r="H27" s="53">
        <v>6864</v>
      </c>
      <c r="I27" s="53">
        <v>12602</v>
      </c>
      <c r="J27" s="53">
        <v>24501</v>
      </c>
      <c r="K27" s="53">
        <v>34663</v>
      </c>
      <c r="L27" s="53">
        <v>13521</v>
      </c>
      <c r="M27" s="53">
        <v>13556</v>
      </c>
      <c r="N27" s="53">
        <v>12687</v>
      </c>
      <c r="O27" s="53">
        <v>31148</v>
      </c>
      <c r="P27" s="53">
        <v>16443</v>
      </c>
      <c r="Q27" s="66">
        <v>14487.568651000001</v>
      </c>
      <c r="R27" s="66">
        <v>14964.522860000001</v>
      </c>
      <c r="S27" s="53">
        <v>38759.083636000003</v>
      </c>
      <c r="T27" s="66">
        <v>26097.797957999999</v>
      </c>
      <c r="U27" s="66">
        <v>21424.583382041092</v>
      </c>
    </row>
    <row r="28" spans="1:21" s="16" customFormat="1" ht="24.95" customHeight="1" thickBot="1" x14ac:dyDescent="0.25">
      <c r="A28" s="51" t="s">
        <v>77</v>
      </c>
      <c r="B28" s="53">
        <v>9593</v>
      </c>
      <c r="C28" s="53">
        <v>7724</v>
      </c>
      <c r="D28" s="53">
        <v>10620</v>
      </c>
      <c r="E28" s="53">
        <v>9153</v>
      </c>
      <c r="F28" s="53">
        <v>6856</v>
      </c>
      <c r="G28" s="53">
        <v>4869</v>
      </c>
      <c r="H28" s="53">
        <v>4816</v>
      </c>
      <c r="I28" s="53">
        <v>7439</v>
      </c>
      <c r="J28" s="53">
        <v>4617</v>
      </c>
      <c r="K28" s="53">
        <v>5036</v>
      </c>
      <c r="L28" s="53">
        <v>521</v>
      </c>
      <c r="M28" s="53">
        <v>597</v>
      </c>
      <c r="N28" s="53">
        <v>735</v>
      </c>
      <c r="O28" s="53">
        <v>655</v>
      </c>
      <c r="P28" s="60">
        <v>1098</v>
      </c>
      <c r="Q28" s="67">
        <v>1270.9100000000001</v>
      </c>
      <c r="R28" s="67">
        <v>1164.1369999999999</v>
      </c>
      <c r="S28" s="60">
        <v>1048.579</v>
      </c>
      <c r="T28" s="67">
        <v>2033.3489999999999</v>
      </c>
      <c r="U28" s="66">
        <v>1595.4939999999999</v>
      </c>
    </row>
    <row r="29" spans="1:21" s="25" customFormat="1" ht="24.95" customHeight="1" x14ac:dyDescent="0.25">
      <c r="A29" s="46" t="s">
        <v>78</v>
      </c>
      <c r="B29" s="47">
        <f>SUM(B11,B17,B18,B25,B26,B27,B28)</f>
        <v>3237469</v>
      </c>
      <c r="C29" s="47">
        <f t="shared" ref="C29:S29" si="3">SUM(C11,C17,C18,C25,C26,C27,C28)</f>
        <v>3316215</v>
      </c>
      <c r="D29" s="47">
        <f t="shared" si="3"/>
        <v>3371683</v>
      </c>
      <c r="E29" s="47">
        <f t="shared" si="3"/>
        <v>3498890</v>
      </c>
      <c r="F29" s="47">
        <f t="shared" si="3"/>
        <v>3550776</v>
      </c>
      <c r="G29" s="47">
        <f t="shared" si="3"/>
        <v>3712353</v>
      </c>
      <c r="H29" s="47">
        <f t="shared" si="3"/>
        <v>3930268</v>
      </c>
      <c r="I29" s="47">
        <f t="shared" si="3"/>
        <v>4147883</v>
      </c>
      <c r="J29" s="47">
        <f t="shared" si="3"/>
        <v>4498980</v>
      </c>
      <c r="K29" s="47">
        <f t="shared" si="3"/>
        <v>5397382</v>
      </c>
      <c r="L29" s="47">
        <f t="shared" si="3"/>
        <v>5580214</v>
      </c>
      <c r="M29" s="47">
        <f t="shared" si="3"/>
        <v>6084759</v>
      </c>
      <c r="N29" s="47">
        <f t="shared" si="3"/>
        <v>6270066</v>
      </c>
      <c r="O29" s="47">
        <f t="shared" si="3"/>
        <v>6473203</v>
      </c>
      <c r="P29" s="47">
        <f t="shared" si="3"/>
        <v>6799170</v>
      </c>
      <c r="Q29" s="47">
        <f t="shared" si="3"/>
        <v>6953758.2036509998</v>
      </c>
      <c r="R29" s="47">
        <f t="shared" si="3"/>
        <v>6268327.4314667089</v>
      </c>
      <c r="S29" s="47">
        <f t="shared" si="3"/>
        <v>6446985.8076360002</v>
      </c>
      <c r="T29" s="69">
        <f t="shared" ref="T29:U29" si="4">SUM(T11,T17,T18,T25,T26,T27,T28)</f>
        <v>6925153.1884653997</v>
      </c>
      <c r="U29" s="69">
        <f t="shared" si="4"/>
        <v>7202630.4996201023</v>
      </c>
    </row>
    <row r="30" spans="1:21" s="27" customFormat="1" ht="21" customHeight="1" x14ac:dyDescent="0.3">
      <c r="A30" s="54"/>
      <c r="B30" s="31"/>
      <c r="C30" s="31"/>
      <c r="D30" s="3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21" s="27" customFormat="1" ht="28.5" customHeight="1" x14ac:dyDescent="0.3">
      <c r="A31" s="55" t="s">
        <v>79</v>
      </c>
      <c r="B31" s="56"/>
      <c r="C31" s="57"/>
      <c r="D31" s="5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21" s="16" customFormat="1" ht="24.95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s="16" customFormat="1" ht="24.9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16" customFormat="1" ht="24.9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s="16" customFormat="1" ht="24.9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s="25" customFormat="1" ht="30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s="25" customFormat="1" ht="30" customHeight="1" x14ac:dyDescent="0.25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s="36" customFormat="1" ht="20.100000000000001" customHeigh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8" customFormat="1" ht="35.1" customHeight="1" x14ac:dyDescent="0.25">
      <c r="A39" s="3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35.1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60" customHeight="1" x14ac:dyDescent="0.25">
      <c r="A41" s="40"/>
    </row>
    <row r="42" spans="1:19" s="16" customFormat="1" ht="24.95" customHeight="1" x14ac:dyDescent="0.2">
      <c r="A42" s="30"/>
    </row>
    <row r="43" spans="1:19" s="25" customFormat="1" ht="24.95" customHeight="1" x14ac:dyDescent="0.25">
      <c r="A43" s="32"/>
    </row>
    <row r="44" spans="1:19" s="25" customFormat="1" ht="30" customHeight="1" x14ac:dyDescent="0.25">
      <c r="A44" s="34"/>
    </row>
    <row r="45" spans="1:19" s="36" customFormat="1" ht="20.100000000000001" customHeight="1" x14ac:dyDescent="0.3">
      <c r="A45" s="35"/>
    </row>
    <row r="46" spans="1:19" s="38" customFormat="1" ht="35.1" customHeight="1" x14ac:dyDescent="0.25">
      <c r="A46" s="34"/>
    </row>
    <row r="47" spans="1:19" s="38" customFormat="1" ht="20.100000000000001" customHeight="1" x14ac:dyDescent="0.25">
      <c r="A47" s="42"/>
    </row>
    <row r="48" spans="1:19" s="27" customFormat="1" ht="20.100000000000001" customHeight="1" x14ac:dyDescent="0.3">
      <c r="A48" s="44"/>
    </row>
    <row r="49" spans="1:1" s="27" customFormat="1" ht="20.100000000000001" customHeight="1" x14ac:dyDescent="0.3">
      <c r="A49" s="44"/>
    </row>
    <row r="50" spans="1:1" ht="20.100000000000001" customHeight="1" x14ac:dyDescent="0.25"/>
    <row r="51" spans="1:1" ht="20.100000000000001" customHeight="1" x14ac:dyDescent="0.25"/>
    <row r="52" spans="1:1" ht="20.100000000000001" customHeight="1" x14ac:dyDescent="0.25"/>
    <row r="53" spans="1:1" ht="20.100000000000001" customHeight="1" x14ac:dyDescent="0.25"/>
    <row r="54" spans="1:1" ht="20.100000000000001" customHeight="1" x14ac:dyDescent="0.25"/>
    <row r="55" spans="1:1" ht="20.100000000000001" customHeight="1" x14ac:dyDescent="0.25"/>
    <row r="56" spans="1:1" ht="20.100000000000001" customHeight="1" x14ac:dyDescent="0.25"/>
    <row r="57" spans="1:1" ht="20.100000000000001" customHeight="1" x14ac:dyDescent="0.25"/>
    <row r="58" spans="1:1" ht="20.100000000000001" customHeight="1" x14ac:dyDescent="0.25"/>
    <row r="59" spans="1:1" ht="20.100000000000001" customHeight="1" x14ac:dyDescent="0.25"/>
    <row r="60" spans="1:1" ht="20.100000000000001" customHeight="1" x14ac:dyDescent="0.25"/>
    <row r="61" spans="1:1" ht="20.100000000000001" customHeight="1" x14ac:dyDescent="0.25"/>
    <row r="62" spans="1:1" ht="20.100000000000001" customHeight="1" x14ac:dyDescent="0.25"/>
    <row r="63" spans="1:1" ht="20.100000000000001" customHeight="1" x14ac:dyDescent="0.25"/>
    <row r="64" spans="1:1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III-C-5 (1970-1998)</vt:lpstr>
      <vt:lpstr>III-C-5 (1999-2018)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2020-06-15T09:46:23Z</dcterms:created>
  <dcterms:modified xsi:type="dcterms:W3CDTF">2020-06-22T17:54:11Z</dcterms:modified>
</cp:coreProperties>
</file>