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4593CD73-2283-4281-945A-0BB51026190B}" xr6:coauthVersionLast="44" xr6:coauthVersionMax="44" xr10:uidLastSave="{00000000-0000-0000-0000-000000000000}"/>
  <bookViews>
    <workbookView xWindow="20370" yWindow="-120" windowWidth="29040" windowHeight="15840" activeTab="3" xr2:uid="{00000000-000D-0000-FFFF-FFFF00000000}"/>
  </bookViews>
  <sheets>
    <sheet name="VI-A-1 GIB (1972-1976)" sheetId="40" r:id="rId1"/>
    <sheet name="VI-A-1 GIB (1975-1983)" sheetId="39" r:id="rId2"/>
    <sheet name="VI-A-1 GIB (1982-2016)" sheetId="41" r:id="rId3"/>
    <sheet name="VI-A-1 IGO (2002-2018)" sheetId="42" r:id="rId4"/>
  </sheets>
  <definedNames>
    <definedName name="_xlnm.Print_Area" localSheetId="1">'VI-A-1 GIB (1975-1983)'!$A$2:$A$15</definedName>
    <definedName name="EssAliasTable" localSheetId="1">"Nederlands"</definedName>
    <definedName name="EssfHasNonUnique" localSheetId="1">FALSE</definedName>
    <definedName name="EssfHasNonUnique">FALSE</definedName>
    <definedName name="EssLatest" localSheetId="1">"1991"</definedName>
    <definedName name="EssOptions" localSheetId="1">"A1100000001011000000001100020_01 00"</definedName>
    <definedName name="EssSamplingValue" localSheetId="1">100</definedName>
    <definedName name="Z_0E955206_716B_452B_855D_D21006127D1F_.wvu.Cols" localSheetId="1" hidden="1">'VI-A-1 GIB (1975-1983)'!$A:$A</definedName>
    <definedName name="Z_0E955206_716B_452B_855D_D21006127D1F_.wvu.PrintArea" localSheetId="1" hidden="1">'VI-A-1 GIB (1975-1983)'!$A$10:$A$15</definedName>
    <definedName name="Z_0E955206_716B_452B_855D_D21006127D1F_.wvu.Rows" localSheetId="1" hidden="1">'VI-A-1 GIB (1975-1983)'!#REF!,'VI-A-1 GIB (1975-1983)'!#REF!,'VI-A-1 GIB (1975-1983)'!#REF!,'VI-A-1 GIB (1975-1983)'!#REF!,'VI-A-1 GIB (1975-1983)'!$15:$15</definedName>
    <definedName name="Z_38E1BB7F_6B2C_47FA_B8EF_48692DCFF448_.wvu.PrintArea" localSheetId="1" hidden="1">'VI-A-1 GIB (1975-1983)'!$A$10:$A$15</definedName>
    <definedName name="Z_509236D2_234F_4D94_B898_730043398560_.wvu.Cols" localSheetId="1" hidden="1">'VI-A-1 GIB (1975-1983)'!#REF!</definedName>
    <definedName name="Z_509236D2_234F_4D94_B898_730043398560_.wvu.Rows" localSheetId="1" hidden="1">'VI-A-1 GIB (1975-1983)'!#REF!</definedName>
    <definedName name="Z_55E504A0_A194_4D30_979F_2A59828375F0_.wvu.Cols" localSheetId="1" hidden="1">'VI-A-1 GIB (1975-1983)'!#REF!,'VI-A-1 GIB (1975-1983)'!#REF!</definedName>
    <definedName name="Z_55E504A0_A194_4D30_979F_2A59828375F0_.wvu.PrintArea" localSheetId="1" hidden="1">'VI-A-1 GIB (1975-1983)'!$A$2:$A$15</definedName>
    <definedName name="Z_55E504A0_A194_4D30_979F_2A59828375F0_.wvu.Rows" localSheetId="1" hidden="1">'VI-A-1 GIB (1975-1983)'!#REF!</definedName>
    <definedName name="Z_7729C087_579D_4488_8235_730A8C5A89E1_.wvu.Cols" localSheetId="1" hidden="1">'VI-A-1 GIB (1975-1983)'!#REF!</definedName>
    <definedName name="Z_7729C087_579D_4488_8235_730A8C5A89E1_.wvu.PrintArea" localSheetId="1" hidden="1">'VI-A-1 GIB (1975-1983)'!$A$10:$A$15</definedName>
    <definedName name="Z_7729C087_579D_4488_8235_730A8C5A89E1_.wvu.Rows" localSheetId="1" hidden="1">'VI-A-1 GIB (1975-1983)'!#REF!</definedName>
    <definedName name="Z_8BE90383_D74B_4FE7_A1AC_2D96D21C4696_.wvu.Cols" localSheetId="1" hidden="1">'VI-A-1 GIB (1975-1983)'!#REF!,'VI-A-1 GIB (1975-1983)'!#REF!</definedName>
    <definedName name="Z_8BE90383_D74B_4FE7_A1AC_2D96D21C4696_.wvu.PrintArea" localSheetId="1" hidden="1">'VI-A-1 GIB (1975-1983)'!$A$10:$A$15</definedName>
    <definedName name="Z_8BE90383_D74B_4FE7_A1AC_2D96D21C4696_.wvu.Rows" localSheetId="1" hidden="1">'VI-A-1 GIB (1975-1983)'!#REF!,'VI-A-1 GIB (1975-1983)'!#REF!,'VI-A-1 GIB (1975-1983)'!#REF!,'VI-A-1 GIB (1975-1983)'!#REF!,'VI-A-1 GIB (1975-1983)'!#REF!,'VI-A-1 GIB (1975-1983)'!#REF!</definedName>
    <definedName name="Z_8BF26E4B_3DDA_4944_B839_9C2186AAB254_.wvu.Cols" localSheetId="0" hidden="1">'VI-A-1 GIB (1972-1976)'!$A:$A</definedName>
    <definedName name="Z_8BF26E4B_3DDA_4944_B839_9C2186AAB254_.wvu.Cols" localSheetId="1" hidden="1">'VI-A-1 GIB (1975-1983)'!$A:$A</definedName>
    <definedName name="Z_8BF26E4B_3DDA_4944_B839_9C2186AAB254_.wvu.Cols" localSheetId="2" hidden="1">'VI-A-1 GIB (1982-2016)'!$A:$A</definedName>
    <definedName name="Z_8BF26E4B_3DDA_4944_B839_9C2186AAB254_.wvu.Cols" localSheetId="3" hidden="1">'VI-A-1 IGO (2002-2018)'!$A:$A</definedName>
    <definedName name="Z_8BF26E4B_3DDA_4944_B839_9C2186AAB254_.wvu.PrintArea" localSheetId="1" hidden="1">'VI-A-1 GIB (1975-1983)'!$A$2:$A$15</definedName>
    <definedName name="Z_8BF26E4B_3DDA_4944_B839_9C2186AAB254_.wvu.Rows" localSheetId="0" hidden="1">'VI-A-1 GIB (1972-1976)'!#REF!</definedName>
    <definedName name="Z_8BF26E4B_3DDA_4944_B839_9C2186AAB254_.wvu.Rows" localSheetId="1" hidden="1">'VI-A-1 GIB (1975-1983)'!#REF!</definedName>
    <definedName name="Z_8BF26E4B_3DDA_4944_B839_9C2186AAB254_.wvu.Rows" localSheetId="2" hidden="1">'VI-A-1 GIB (1982-2016)'!#REF!</definedName>
    <definedName name="Z_8BF26E4B_3DDA_4944_B839_9C2186AAB254_.wvu.Rows" localSheetId="3" hidden="1">'VI-A-1 IGO (2002-2018)'!#REF!</definedName>
    <definedName name="Z_99C9E3E5_F007_46DF_8740_08113C065C51_.wvu.Cols" localSheetId="1" hidden="1">'VI-A-1 GIB (1975-1983)'!$A:$A</definedName>
    <definedName name="Z_99C9E3E5_F007_46DF_8740_08113C065C51_.wvu.PrintArea" localSheetId="1" hidden="1">'VI-A-1 GIB (1975-1983)'!$A$10:$A$15</definedName>
    <definedName name="Z_99C9E3E5_F007_46DF_8740_08113C065C51_.wvu.Rows" localSheetId="1" hidden="1">'VI-A-1 GIB (1975-1983)'!#REF!,'VI-A-1 GIB (1975-1983)'!#REF!,'VI-A-1 GIB (1975-1983)'!#REF!,'VI-A-1 GIB (1975-1983)'!#REF!,'VI-A-1 GIB (1975-1983)'!$15:$15</definedName>
    <definedName name="Z_CA7C2C2C_E5EA_4A5E_9700_A7E8D1C87485_.wvu.PrintArea" localSheetId="1" hidden="1">'VI-A-1 GIB (1975-1983)'!$A$10:$A$15</definedName>
    <definedName name="Z_D9CC8C55_E3F7_4B53_993D_3030D1A4DB08_.wvu.Cols" localSheetId="1" hidden="1">'VI-A-1 GIB (1975-1983)'!#REF!</definedName>
    <definedName name="Z_D9CC8C55_E3F7_4B53_993D_3030D1A4DB08_.wvu.PrintArea" localSheetId="1" hidden="1">'VI-A-1 GIB (1975-1983)'!$A$10:$A$15</definedName>
    <definedName name="Z_D9CC8C55_E3F7_4B53_993D_3030D1A4DB08_.wvu.Rows" localSheetId="1" hidden="1">'VI-A-1 GIB (1975-1983)'!#REF!</definedName>
    <definedName name="Z_F16144FC_04A6_48BC_B28E_2B30DEF3F66E_.wvu.Cols" localSheetId="1" hidden="1">'VI-A-1 GIB (1975-1983)'!$A:$A</definedName>
    <definedName name="Z_F16144FC_04A6_48BC_B28E_2B30DEF3F66E_.wvu.PrintArea" localSheetId="1" hidden="1">'VI-A-1 GIB (1975-1983)'!$A$2:$A$15</definedName>
    <definedName name="Z_F16144FC_04A6_48BC_B28E_2B30DEF3F66E_.wvu.Rows" localSheetId="1" hidden="1">'VI-A-1 GIB (1975-1983)'!#REF!</definedName>
    <definedName name="Z_FE2317E1_3300_488D_A0D1_F3637A11C263_.wvu.Cols" localSheetId="1" hidden="1">'VI-A-1 GIB (1975-1983)'!#REF!,'VI-A-1 GIB (1975-1983)'!#REF!</definedName>
    <definedName name="Z_FE2317E1_3300_488D_A0D1_F3637A11C263_.wvu.PrintArea" localSheetId="1" hidden="1">'VI-A-1 GIB (1975-1983)'!$A$10:$A$15</definedName>
    <definedName name="Z_FE2317E1_3300_488D_A0D1_F3637A11C263_.wvu.Rows" localSheetId="1" hidden="1">'VI-A-1 GIB (1975-1983)'!#REF!,'VI-A-1 GIB (1975-1983)'!#REF!,'VI-A-1 GIB (1975-1983)'!#REF!,'VI-A-1 GIB (1975-1983)'!#REF!,'VI-A-1 GIB (1975-1983)'!#REF!,'VI-A-1 GIB (1975-1983)'!#REF!</definedName>
    <definedName name="Z_FEED0E09_013D_4979_85AE_887D82985ECF_.wvu.Cols" localSheetId="0" hidden="1">'VI-A-1 GIB (1972-1976)'!#REF!</definedName>
    <definedName name="Z_FEED0E09_013D_4979_85AE_887D82985ECF_.wvu.Cols" localSheetId="1" hidden="1">'VI-A-1 GIB (1975-1983)'!#REF!</definedName>
    <definedName name="Z_FEED0E09_013D_4979_85AE_887D82985ECF_.wvu.Cols" localSheetId="2" hidden="1">'VI-A-1 GIB (1982-2016)'!#REF!</definedName>
    <definedName name="Z_FEED0E09_013D_4979_85AE_887D82985ECF_.wvu.Cols" localSheetId="3" hidden="1">'VI-A-1 IGO (2002-2018)'!#REF!</definedName>
    <definedName name="Z_FEED0E09_013D_4979_85AE_887D82985ECF_.wvu.PrintArea" localSheetId="1" hidden="1">'VI-A-1 GIB (1975-1983)'!$A$2:$A$15</definedName>
    <definedName name="Z_FEED0E09_013D_4979_85AE_887D82985ECF_.wvu.Rows" localSheetId="0" hidden="1">'VI-A-1 GIB (1972-1976)'!#REF!</definedName>
    <definedName name="Z_FEED0E09_013D_4979_85AE_887D82985ECF_.wvu.Rows" localSheetId="1" hidden="1">'VI-A-1 GIB (1975-1983)'!#REF!</definedName>
    <definedName name="Z_FEED0E09_013D_4979_85AE_887D82985ECF_.wvu.Rows" localSheetId="2" hidden="1">'VI-A-1 GIB (1982-2016)'!#REF!</definedName>
    <definedName name="Z_FEED0E09_013D_4979_85AE_887D82985ECF_.wvu.Rows" localSheetId="3" hidden="1">'VI-A-1 IGO (2002-2018)'!#REF!</definedName>
  </definedNames>
  <calcPr calcId="191029"/>
  <customWorkbookViews>
    <customWorkbookView name="FR" guid="{FEED0E09-013D-4979-85AE-887D82985ECF}" maximized="1" xWindow="-9" yWindow="-9" windowWidth="1938" windowHeight="1048" activeSheetId="40"/>
    <customWorkbookView name="NL" guid="{8BF26E4B-3DDA-4944-B839-9C2186AAB254}" maximized="1" xWindow="-9" yWindow="-9" windowWidth="1938" windowHeight="1048" activeSheetId="4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42" l="1"/>
  <c r="P11" i="42"/>
  <c r="P25" i="42" s="1"/>
  <c r="Q18" i="42"/>
  <c r="Q11" i="42"/>
  <c r="Q25" i="42" s="1"/>
  <c r="R18" i="42"/>
  <c r="R11" i="42"/>
  <c r="R25" i="42" s="1"/>
  <c r="F13" i="40" l="1"/>
  <c r="E13" i="40"/>
  <c r="D13" i="40"/>
  <c r="C13" i="40"/>
  <c r="B13" i="40"/>
  <c r="F18" i="40"/>
  <c r="E18" i="40"/>
  <c r="D18" i="40"/>
  <c r="C18" i="40"/>
  <c r="B18" i="40"/>
  <c r="J12" i="39" l="1"/>
  <c r="J16" i="39" s="1"/>
  <c r="I12" i="39"/>
  <c r="I16" i="39" s="1"/>
  <c r="H12" i="39"/>
  <c r="H16" i="39" s="1"/>
  <c r="G12" i="39"/>
  <c r="G16" i="39" s="1"/>
  <c r="F12" i="39"/>
  <c r="F16" i="39" s="1"/>
  <c r="E12" i="39"/>
  <c r="E16" i="39" s="1"/>
  <c r="D12" i="39"/>
  <c r="D16" i="39" s="1"/>
  <c r="C12" i="39"/>
  <c r="C16" i="39" s="1"/>
  <c r="B12" i="39"/>
  <c r="B16" i="39" s="1"/>
  <c r="J18" i="42" l="1"/>
  <c r="O18" i="42"/>
  <c r="N18" i="42"/>
  <c r="M18" i="42"/>
  <c r="L18" i="42"/>
  <c r="K18" i="42"/>
  <c r="I18" i="42"/>
  <c r="H18" i="42"/>
  <c r="G18" i="42"/>
  <c r="F18" i="42"/>
  <c r="E18" i="42"/>
  <c r="D18" i="42"/>
  <c r="C18" i="42"/>
  <c r="B18" i="42"/>
  <c r="O11" i="42"/>
  <c r="N11" i="42"/>
  <c r="M11" i="42"/>
  <c r="L11" i="42"/>
  <c r="K11" i="42"/>
  <c r="J11" i="42"/>
  <c r="I11" i="42"/>
  <c r="H11" i="42"/>
  <c r="G11" i="42"/>
  <c r="F11" i="42"/>
  <c r="E11" i="42"/>
  <c r="D11" i="42"/>
  <c r="C11" i="42"/>
  <c r="B11" i="42"/>
  <c r="B25" i="42" l="1"/>
  <c r="O25" i="42"/>
  <c r="N25" i="42"/>
  <c r="M25" i="42"/>
  <c r="L25" i="42"/>
  <c r="K25" i="42"/>
  <c r="J25" i="42"/>
  <c r="I25" i="42"/>
  <c r="H25" i="42"/>
  <c r="G25" i="42"/>
  <c r="F25" i="42"/>
  <c r="E25" i="42"/>
  <c r="D25" i="42"/>
  <c r="C25" i="42"/>
  <c r="U11" i="41"/>
  <c r="T11" i="41"/>
  <c r="S11" i="41"/>
  <c r="R11" i="41"/>
  <c r="Q11" i="41"/>
  <c r="P11" i="41"/>
  <c r="O11" i="41"/>
  <c r="N11" i="41"/>
  <c r="M11" i="41"/>
  <c r="L11" i="41"/>
  <c r="K11" i="41"/>
  <c r="J11" i="41"/>
  <c r="I11" i="41"/>
  <c r="H11" i="41"/>
  <c r="G11" i="41"/>
  <c r="F11" i="41"/>
  <c r="E11" i="41"/>
  <c r="D11" i="41"/>
  <c r="C11" i="41"/>
  <c r="B11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AJ16" i="41"/>
  <c r="AI16" i="41"/>
  <c r="AH16" i="41"/>
  <c r="AG16" i="41"/>
  <c r="AF16" i="41"/>
  <c r="AE16" i="41"/>
  <c r="AD16" i="41"/>
  <c r="AC16" i="41"/>
  <c r="AB16" i="41"/>
  <c r="AA16" i="41"/>
  <c r="Z16" i="41"/>
  <c r="Y16" i="41"/>
  <c r="X16" i="41"/>
  <c r="W16" i="41"/>
  <c r="AJ11" i="41"/>
  <c r="AI11" i="41"/>
  <c r="AH11" i="41"/>
  <c r="AG11" i="41"/>
  <c r="AF11" i="41"/>
  <c r="AE11" i="41"/>
  <c r="AD11" i="41"/>
  <c r="AC11" i="41"/>
  <c r="AB11" i="41"/>
  <c r="AA11" i="41"/>
  <c r="Z11" i="41"/>
  <c r="Y11" i="41"/>
  <c r="X11" i="41"/>
  <c r="W11" i="41"/>
  <c r="V16" i="41"/>
  <c r="V11" i="41"/>
  <c r="V22" i="41" l="1"/>
  <c r="B22" i="41"/>
  <c r="U22" i="41"/>
  <c r="T22" i="41"/>
  <c r="S22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AH22" i="41"/>
  <c r="AJ22" i="41"/>
  <c r="AI22" i="41"/>
  <c r="AG22" i="41"/>
  <c r="AF22" i="41"/>
  <c r="AE22" i="41"/>
  <c r="AD22" i="41"/>
  <c r="AC22" i="41"/>
  <c r="AB22" i="41"/>
  <c r="AA22" i="41"/>
  <c r="Z22" i="41"/>
  <c r="Y22" i="41"/>
  <c r="X22" i="41"/>
  <c r="W22" i="41"/>
  <c r="F16" i="40"/>
  <c r="E16" i="40"/>
  <c r="D16" i="40"/>
  <c r="C16" i="40"/>
  <c r="F11" i="40"/>
  <c r="E11" i="40"/>
  <c r="E21" i="40" s="1"/>
  <c r="D11" i="40"/>
  <c r="C11" i="40"/>
  <c r="C21" i="40" s="1"/>
  <c r="B16" i="40"/>
  <c r="B11" i="40"/>
  <c r="F21" i="40" l="1"/>
  <c r="D21" i="40"/>
  <c r="B21" i="40"/>
</calcChain>
</file>

<file path=xl/sharedStrings.xml><?xml version="1.0" encoding="utf-8"?>
<sst xmlns="http://schemas.openxmlformats.org/spreadsheetml/2006/main" count="146" uniqueCount="93">
  <si>
    <t>Pur</t>
  </si>
  <si>
    <t>Mixte</t>
  </si>
  <si>
    <t>Total</t>
  </si>
  <si>
    <t xml:space="preserve">Période : 1972-1976 </t>
  </si>
  <si>
    <t xml:space="preserve">   Montant ménage</t>
  </si>
  <si>
    <t xml:space="preserve">   Montant "isolé"</t>
  </si>
  <si>
    <t xml:space="preserve">    Hommes</t>
  </si>
  <si>
    <t xml:space="preserve">    Femmes</t>
  </si>
  <si>
    <t xml:space="preserve">Période : 1975-1983 </t>
  </si>
  <si>
    <t xml:space="preserve">    Non mariés (pension de retraite) </t>
  </si>
  <si>
    <t xml:space="preserve">    Retraite &amp; survie</t>
  </si>
  <si>
    <t xml:space="preserve">  Montant ménage</t>
  </si>
  <si>
    <t xml:space="preserve">  Montant "isolé"</t>
  </si>
  <si>
    <t xml:space="preserve">Branche : GRAPA </t>
  </si>
  <si>
    <t xml:space="preserve">Unités : nombre </t>
  </si>
  <si>
    <t xml:space="preserve">Source : ONP </t>
  </si>
  <si>
    <t>Cas non répartis</t>
  </si>
  <si>
    <t xml:space="preserve">Période : 1982-2016 </t>
  </si>
  <si>
    <t xml:space="preserve">    250,00 à 374,99 </t>
  </si>
  <si>
    <t xml:space="preserve">    500,00 à 624,99  </t>
  </si>
  <si>
    <t xml:space="preserve">    625,00 et plus </t>
  </si>
  <si>
    <t xml:space="preserve">    125,00 à 249,99 </t>
  </si>
  <si>
    <t xml:space="preserve">    375,00 à 499,99  </t>
  </si>
  <si>
    <t>Total (hommes et femmes)</t>
  </si>
  <si>
    <t>Total femmes</t>
  </si>
  <si>
    <t>Total hommes</t>
  </si>
  <si>
    <t xml:space="preserve">    Mariés, ménage (pension de retraite)</t>
  </si>
  <si>
    <t/>
  </si>
  <si>
    <t>Titre : Revenu garanti aux personnes âgées : nombre de bénéficiaires selon le sexe</t>
  </si>
  <si>
    <t xml:space="preserve">Titre : Revenu garanti aux personnes âgées : nombre de bénéficiaires selon le sexe </t>
  </si>
  <si>
    <t xml:space="preserve">    Marié, isolés (pension de retraite) </t>
  </si>
  <si>
    <t xml:space="preserve">Titre : Nombre de bénéficiaires du revenu garanti pour personnes âgées (GRAPA) </t>
  </si>
  <si>
    <t xml:space="preserve">        0,01 à 124,99 </t>
  </si>
  <si>
    <t xml:space="preserve">     0,01 à 124,99 </t>
  </si>
  <si>
    <t>Titre: Revenu garanti aux personnes âgées : nombre de bénéficiaires selon le sexe</t>
  </si>
  <si>
    <t xml:space="preserve">Périmètre : Protection sociale </t>
  </si>
  <si>
    <t xml:space="preserve">Source : Service Fédéral des Pensions (ex-ONP) </t>
  </si>
  <si>
    <r>
      <t xml:space="preserve">NB : </t>
    </r>
    <r>
      <rPr>
        <sz val="11"/>
        <color rgb="FF333399"/>
        <rFont val="Century Gothic"/>
        <family val="2"/>
      </rPr>
      <t>La "Loi instaurant la garantie de revenus aux personnes âgées" du 22 mars 2001 remplace le revenu garanti pour personnes âgées par la garantie de revenus aux personnes âgées (GRAPA).</t>
    </r>
  </si>
  <si>
    <t>12/1972</t>
  </si>
  <si>
    <t xml:space="preserve">12/1973 </t>
  </si>
  <si>
    <t xml:space="preserve">12/1974 </t>
  </si>
  <si>
    <t xml:space="preserve">12/1975 </t>
  </si>
  <si>
    <t xml:space="preserve">12/1976 </t>
  </si>
  <si>
    <t xml:space="preserve">12/1977 </t>
  </si>
  <si>
    <t xml:space="preserve">12/1978 </t>
  </si>
  <si>
    <t xml:space="preserve">12/1979 </t>
  </si>
  <si>
    <t xml:space="preserve">12/1980 </t>
  </si>
  <si>
    <t xml:space="preserve">12/1981 </t>
  </si>
  <si>
    <t xml:space="preserve">12/1982 </t>
  </si>
  <si>
    <t xml:space="preserve">12/1983 </t>
  </si>
  <si>
    <t xml:space="preserve">01/1982 </t>
  </si>
  <si>
    <t xml:space="preserve">01/1983 </t>
  </si>
  <si>
    <t xml:space="preserve">01/1984 </t>
  </si>
  <si>
    <t xml:space="preserve">01/1985 </t>
  </si>
  <si>
    <t xml:space="preserve">01/1986 </t>
  </si>
  <si>
    <t xml:space="preserve">01/1987 </t>
  </si>
  <si>
    <t xml:space="preserve">01/1988 </t>
  </si>
  <si>
    <t xml:space="preserve">01/1989 </t>
  </si>
  <si>
    <t xml:space="preserve">01/1990 </t>
  </si>
  <si>
    <t xml:space="preserve">01/1991 </t>
  </si>
  <si>
    <t xml:space="preserve">01/1992 </t>
  </si>
  <si>
    <t xml:space="preserve">01/1993 </t>
  </si>
  <si>
    <t xml:space="preserve">01/1994 </t>
  </si>
  <si>
    <t xml:space="preserve">01/1995 </t>
  </si>
  <si>
    <t xml:space="preserve">01/1996 </t>
  </si>
  <si>
    <t xml:space="preserve">01/1997 </t>
  </si>
  <si>
    <t xml:space="preserve">01/1998 </t>
  </si>
  <si>
    <t xml:space="preserve">01/1999 </t>
  </si>
  <si>
    <t xml:space="preserve">01/2000 </t>
  </si>
  <si>
    <t xml:space="preserve">01/2001 </t>
  </si>
  <si>
    <t xml:space="preserve">01/2002 </t>
  </si>
  <si>
    <t xml:space="preserve">01/2003 </t>
  </si>
  <si>
    <t xml:space="preserve">01/2004 </t>
  </si>
  <si>
    <t xml:space="preserve">01/2005 </t>
  </si>
  <si>
    <t xml:space="preserve">01/2006 </t>
  </si>
  <si>
    <t xml:space="preserve">01/2007 </t>
  </si>
  <si>
    <t xml:space="preserve">01/2008 </t>
  </si>
  <si>
    <t xml:space="preserve">01/2009 </t>
  </si>
  <si>
    <t xml:space="preserve">01/2010 </t>
  </si>
  <si>
    <t xml:space="preserve">01/2011 </t>
  </si>
  <si>
    <t xml:space="preserve">01/2012 </t>
  </si>
  <si>
    <t xml:space="preserve">01/2013 </t>
  </si>
  <si>
    <t xml:space="preserve">01/2014 </t>
  </si>
  <si>
    <t xml:space="preserve">01/2015 </t>
  </si>
  <si>
    <t xml:space="preserve">01/2016 </t>
  </si>
  <si>
    <t xml:space="preserve">01/2017 </t>
  </si>
  <si>
    <t xml:space="preserve">01/2018 </t>
  </si>
  <si>
    <t xml:space="preserve">Période : 2002-2018 </t>
  </si>
  <si>
    <t xml:space="preserve">  Veuves, pension de retraite et de survie (cas
  avec revenu garanti) </t>
  </si>
  <si>
    <t xml:space="preserve">Régime : Assistance sociale </t>
  </si>
  <si>
    <t xml:space="preserve">Mise à jour : Janvier 2020 </t>
  </si>
  <si>
    <t>Mise à jour : Janvier 2020</t>
  </si>
  <si>
    <t xml:space="preserve">Unités : Nombre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</si>
</sst>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#,##0.00_)"/>
  </numFmts>
  <fonts count="23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b/>
      <sz val="12"/>
      <color rgb="FF333399"/>
      <name val="Century Gothic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entury Gothic"/>
      <family val="2"/>
    </font>
    <font>
      <sz val="12"/>
      <color rgb="FF333399"/>
      <name val="Century Gothic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/>
      <top style="thick">
        <color rgb="FF333399"/>
      </top>
      <bottom/>
      <diagonal/>
    </border>
    <border>
      <left/>
      <right style="thick">
        <color rgb="FF333399"/>
      </right>
      <top style="thick">
        <color rgb="FF333399"/>
      </top>
      <bottom/>
      <diagonal/>
    </border>
    <border>
      <left style="thick">
        <color rgb="FF333399"/>
      </left>
      <right/>
      <top style="thick">
        <color rgb="FF333399"/>
      </top>
      <bottom/>
      <diagonal/>
    </border>
    <border>
      <left style="thick">
        <color rgb="FF333399"/>
      </left>
      <right/>
      <top/>
      <bottom/>
      <diagonal/>
    </border>
    <border>
      <left style="thick">
        <color rgb="FF333399"/>
      </left>
      <right/>
      <top/>
      <bottom style="medium">
        <color rgb="FF333399"/>
      </bottom>
      <diagonal/>
    </border>
    <border>
      <left style="thick">
        <color rgb="FF333399"/>
      </left>
      <right/>
      <top/>
      <bottom style="thick">
        <color rgb="FF333399"/>
      </bottom>
      <diagonal/>
    </border>
    <border>
      <left/>
      <right/>
      <top/>
      <bottom style="thick">
        <color rgb="FF333399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60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2" fillId="7" borderId="0" xfId="0" applyFont="1" applyFill="1" applyAlignment="1"/>
    <xf numFmtId="0" fontId="12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Border="1" applyAlignment="1"/>
    <xf numFmtId="0" fontId="12" fillId="7" borderId="0" xfId="0" applyFont="1" applyFill="1"/>
    <xf numFmtId="0" fontId="12" fillId="7" borderId="0" xfId="0" applyFont="1" applyFill="1" applyBorder="1"/>
    <xf numFmtId="49" fontId="13" fillId="7" borderId="8" xfId="0" quotePrefix="1" applyNumberFormat="1" applyFont="1" applyFill="1" applyBorder="1" applyAlignment="1">
      <alignment horizontal="center" vertical="center" wrapText="1"/>
    </xf>
    <xf numFmtId="165" fontId="10" fillId="8" borderId="0" xfId="0" quotePrefix="1" applyNumberFormat="1" applyFont="1" applyFill="1" applyBorder="1" applyAlignment="1">
      <alignment horizontal="left" vertical="center" indent="1"/>
    </xf>
    <xf numFmtId="0" fontId="14" fillId="8" borderId="0" xfId="0" applyFont="1" applyFill="1" applyAlignment="1">
      <alignment vertical="center"/>
    </xf>
    <xf numFmtId="0" fontId="13" fillId="7" borderId="8" xfId="0" quotePrefix="1" applyFont="1" applyFill="1" applyBorder="1" applyAlignment="1">
      <alignment horizontal="left" vertical="center" wrapText="1" indent="1"/>
    </xf>
    <xf numFmtId="0" fontId="11" fillId="7" borderId="0" xfId="0" applyFont="1" applyFill="1" applyBorder="1" applyAlignment="1">
      <alignment vertical="center"/>
    </xf>
    <xf numFmtId="0" fontId="13" fillId="7" borderId="12" xfId="0" quotePrefix="1" applyFont="1" applyFill="1" applyBorder="1" applyAlignment="1">
      <alignment horizontal="left" vertical="center" wrapText="1" indent="1"/>
    </xf>
    <xf numFmtId="0" fontId="16" fillId="0" borderId="0" xfId="0" applyFont="1"/>
    <xf numFmtId="0" fontId="15" fillId="7" borderId="11" xfId="0" quotePrefix="1" applyFont="1" applyFill="1" applyBorder="1" applyAlignment="1">
      <alignment horizontal="left" vertical="center" indent="1"/>
    </xf>
    <xf numFmtId="0" fontId="15" fillId="7" borderId="11" xfId="0" quotePrefix="1" applyFont="1" applyFill="1" applyBorder="1" applyAlignment="1">
      <alignment horizontal="left" vertical="center" wrapText="1" indent="1"/>
    </xf>
    <xf numFmtId="3" fontId="15" fillId="0" borderId="0" xfId="0" quotePrefix="1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165" fontId="12" fillId="8" borderId="0" xfId="0" quotePrefix="1" applyNumberFormat="1" applyFont="1" applyFill="1" applyBorder="1" applyAlignment="1">
      <alignment horizontal="left" vertical="center" indent="1"/>
    </xf>
    <xf numFmtId="0" fontId="18" fillId="8" borderId="0" xfId="0" applyFont="1" applyFill="1" applyAlignment="1">
      <alignment vertical="center"/>
    </xf>
    <xf numFmtId="0" fontId="17" fillId="0" borderId="0" xfId="0" applyFont="1"/>
    <xf numFmtId="49" fontId="13" fillId="7" borderId="17" xfId="0" quotePrefix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15" fillId="7" borderId="0" xfId="0" quotePrefix="1" applyFont="1" applyFill="1" applyBorder="1" applyAlignment="1">
      <alignment horizontal="left" vertical="center" indent="1"/>
    </xf>
    <xf numFmtId="0" fontId="15" fillId="7" borderId="9" xfId="0" quotePrefix="1" applyFont="1" applyFill="1" applyBorder="1" applyAlignment="1">
      <alignment horizontal="left" vertical="center" indent="1"/>
    </xf>
    <xf numFmtId="0" fontId="19" fillId="7" borderId="0" xfId="0" quotePrefix="1" applyFont="1" applyFill="1" applyBorder="1" applyAlignment="1">
      <alignment horizontal="left" vertical="center" indent="1"/>
    </xf>
    <xf numFmtId="0" fontId="20" fillId="0" borderId="0" xfId="0" applyFont="1"/>
    <xf numFmtId="0" fontId="15" fillId="7" borderId="13" xfId="0" quotePrefix="1" applyFont="1" applyFill="1" applyBorder="1" applyAlignment="1">
      <alignment horizontal="left" vertical="center" indent="1"/>
    </xf>
    <xf numFmtId="3" fontId="15" fillId="0" borderId="16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21" fillId="0" borderId="0" xfId="0" applyFont="1"/>
    <xf numFmtId="3" fontId="19" fillId="7" borderId="16" xfId="0" quotePrefix="1" applyNumberFormat="1" applyFont="1" applyFill="1" applyBorder="1" applyAlignment="1">
      <alignment horizontal="right" vertical="center"/>
    </xf>
    <xf numFmtId="3" fontId="19" fillId="7" borderId="0" xfId="0" quotePrefix="1" applyNumberFormat="1" applyFont="1" applyFill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vertical="center"/>
    </xf>
    <xf numFmtId="3" fontId="15" fillId="7" borderId="18" xfId="0" quotePrefix="1" applyNumberFormat="1" applyFont="1" applyFill="1" applyBorder="1" applyAlignment="1">
      <alignment horizontal="right" vertical="center"/>
    </xf>
    <xf numFmtId="3" fontId="15" fillId="7" borderId="0" xfId="0" quotePrefix="1" applyNumberFormat="1" applyFont="1" applyFill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vertical="center"/>
    </xf>
    <xf numFmtId="3" fontId="16" fillId="0" borderId="0" xfId="0" applyNumberFormat="1" applyFont="1" applyAlignment="1">
      <alignment horizontal="right"/>
    </xf>
    <xf numFmtId="0" fontId="19" fillId="7" borderId="11" xfId="0" quotePrefix="1" applyFont="1" applyFill="1" applyBorder="1" applyAlignment="1">
      <alignment horizontal="left" vertical="center" indent="1"/>
    </xf>
    <xf numFmtId="0" fontId="19" fillId="7" borderId="11" xfId="0" quotePrefix="1" applyFont="1" applyFill="1" applyBorder="1" applyAlignment="1">
      <alignment horizontal="left" vertical="center" indent="2"/>
    </xf>
    <xf numFmtId="0" fontId="15" fillId="7" borderId="14" xfId="0" quotePrefix="1" applyFont="1" applyFill="1" applyBorder="1" applyAlignment="1">
      <alignment horizontal="left" vertical="center" indent="1"/>
    </xf>
    <xf numFmtId="0" fontId="15" fillId="7" borderId="10" xfId="0" quotePrefix="1" applyFont="1" applyFill="1" applyBorder="1" applyAlignment="1">
      <alignment horizontal="left" vertical="center" indent="1"/>
    </xf>
    <xf numFmtId="3" fontId="15" fillId="0" borderId="0" xfId="0" quotePrefix="1" applyNumberFormat="1" applyFont="1" applyAlignment="1">
      <alignment horizontal="right" vertical="center"/>
    </xf>
    <xf numFmtId="3" fontId="15" fillId="0" borderId="13" xfId="0" quotePrefix="1" applyNumberFormat="1" applyFont="1" applyBorder="1" applyAlignment="1">
      <alignment horizontal="right" vertical="center"/>
    </xf>
    <xf numFmtId="0" fontId="22" fillId="7" borderId="11" xfId="0" quotePrefix="1" applyFont="1" applyFill="1" applyBorder="1" applyAlignment="1">
      <alignment horizontal="left" vertical="center" indent="1"/>
    </xf>
    <xf numFmtId="3" fontId="19" fillId="0" borderId="0" xfId="0" quotePrefix="1" applyNumberFormat="1" applyFont="1" applyAlignment="1">
      <alignment horizontal="right" vertical="center"/>
    </xf>
    <xf numFmtId="3" fontId="15" fillId="0" borderId="13" xfId="0" quotePrefix="1" applyNumberFormat="1" applyFont="1" applyBorder="1" applyAlignment="1">
      <alignment vertical="center"/>
    </xf>
    <xf numFmtId="0" fontId="15" fillId="7" borderId="14" xfId="0" quotePrefix="1" applyFont="1" applyFill="1" applyBorder="1" applyAlignment="1">
      <alignment horizontal="left" vertical="center" indent="2"/>
    </xf>
    <xf numFmtId="3" fontId="19" fillId="0" borderId="0" xfId="0" quotePrefix="1" applyNumberFormat="1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11" fillId="7" borderId="0" xfId="0" applyFont="1" applyFill="1" applyBorder="1" applyAlignment="1">
      <alignment horizontal="left" vertical="center" indent="1"/>
    </xf>
    <xf numFmtId="3" fontId="19" fillId="0" borderId="0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9EEB-C515-4392-B637-1BF67DB940AF}">
  <dimension ref="A1:F21"/>
  <sheetViews>
    <sheetView showGridLines="0" zoomScale="75" zoomScaleNormal="75" workbookViewId="0"/>
  </sheetViews>
  <sheetFormatPr defaultColWidth="11.5703125" defaultRowHeight="12.75" x14ac:dyDescent="0.2"/>
  <cols>
    <col min="1" max="1" width="43.140625" bestFit="1" customWidth="1"/>
    <col min="2" max="6" width="19.7109375" customWidth="1"/>
  </cols>
  <sheetData>
    <row r="1" spans="1:6" ht="18" x14ac:dyDescent="0.2">
      <c r="A1" s="55" t="s">
        <v>28</v>
      </c>
    </row>
    <row r="2" spans="1:6" s="23" customFormat="1" ht="16.5" x14ac:dyDescent="0.2">
      <c r="A2" s="21" t="s">
        <v>35</v>
      </c>
      <c r="B2" s="22"/>
      <c r="C2" s="22"/>
      <c r="D2" s="22"/>
      <c r="E2" s="22"/>
      <c r="F2" s="22"/>
    </row>
    <row r="3" spans="1:6" s="23" customFormat="1" ht="16.5" x14ac:dyDescent="0.2">
      <c r="A3" s="21" t="s">
        <v>89</v>
      </c>
      <c r="B3" s="22"/>
      <c r="C3" s="22"/>
      <c r="D3" s="22"/>
      <c r="E3" s="22"/>
      <c r="F3" s="22"/>
    </row>
    <row r="4" spans="1:6" s="23" customFormat="1" ht="16.5" x14ac:dyDescent="0.2">
      <c r="A4" s="21" t="s">
        <v>13</v>
      </c>
      <c r="B4" s="22"/>
      <c r="C4" s="22"/>
      <c r="D4" s="22"/>
      <c r="E4" s="22"/>
      <c r="F4" s="22"/>
    </row>
    <row r="5" spans="1:6" s="23" customFormat="1" ht="16.5" x14ac:dyDescent="0.2">
      <c r="A5" s="21" t="s">
        <v>3</v>
      </c>
      <c r="B5" s="22"/>
      <c r="C5" s="22"/>
      <c r="D5" s="22"/>
      <c r="E5" s="22"/>
      <c r="F5" s="22"/>
    </row>
    <row r="6" spans="1:6" s="23" customFormat="1" ht="16.5" x14ac:dyDescent="0.2">
      <c r="A6" s="21" t="s">
        <v>90</v>
      </c>
      <c r="B6" s="22"/>
      <c r="C6" s="22"/>
      <c r="D6" s="22"/>
      <c r="E6" s="22"/>
      <c r="F6" s="22"/>
    </row>
    <row r="7" spans="1:6" s="23" customFormat="1" ht="16.5" x14ac:dyDescent="0.2">
      <c r="A7" s="21" t="s">
        <v>14</v>
      </c>
      <c r="B7" s="22"/>
      <c r="C7" s="22"/>
      <c r="D7" s="22"/>
      <c r="E7" s="22"/>
      <c r="F7" s="22"/>
    </row>
    <row r="8" spans="1:6" s="23" customFormat="1" ht="16.5" x14ac:dyDescent="0.2">
      <c r="A8" s="21" t="s">
        <v>15</v>
      </c>
      <c r="B8" s="22"/>
      <c r="C8" s="22"/>
      <c r="D8" s="22"/>
      <c r="E8" s="22"/>
      <c r="F8" s="22"/>
    </row>
    <row r="9" spans="1:6" ht="13.5" x14ac:dyDescent="0.25">
      <c r="A9" s="1"/>
      <c r="B9" s="2"/>
      <c r="C9" s="2"/>
      <c r="D9" s="2"/>
      <c r="E9" s="2"/>
      <c r="F9" s="2"/>
    </row>
    <row r="10" spans="1:6" ht="20.25" customHeight="1" thickBot="1" x14ac:dyDescent="0.25">
      <c r="A10" s="15" t="s">
        <v>27</v>
      </c>
      <c r="B10" s="10" t="s">
        <v>38</v>
      </c>
      <c r="C10" s="10" t="s">
        <v>39</v>
      </c>
      <c r="D10" s="10" t="s">
        <v>40</v>
      </c>
      <c r="E10" s="10" t="s">
        <v>41</v>
      </c>
      <c r="F10" s="10" t="s">
        <v>42</v>
      </c>
    </row>
    <row r="11" spans="1:6" s="16" customFormat="1" ht="24.95" customHeight="1" x14ac:dyDescent="0.2">
      <c r="A11" s="47" t="s">
        <v>0</v>
      </c>
      <c r="B11" s="20">
        <f>B12+B14+B15</f>
        <v>31480</v>
      </c>
      <c r="C11" s="20">
        <f t="shared" ref="C11:F11" si="0">C12+C14+C15</f>
        <v>29660</v>
      </c>
      <c r="D11" s="20">
        <f t="shared" si="0"/>
        <v>27879</v>
      </c>
      <c r="E11" s="20">
        <f t="shared" si="0"/>
        <v>27055</v>
      </c>
      <c r="F11" s="20">
        <f t="shared" si="0"/>
        <v>26511</v>
      </c>
    </row>
    <row r="12" spans="1:6" ht="24.95" customHeight="1" x14ac:dyDescent="0.2">
      <c r="A12" s="50" t="s">
        <v>11</v>
      </c>
      <c r="B12" s="51">
        <v>297</v>
      </c>
      <c r="C12" s="51">
        <v>236</v>
      </c>
      <c r="D12" s="51">
        <v>200</v>
      </c>
      <c r="E12" s="51">
        <v>159</v>
      </c>
      <c r="F12" s="51">
        <v>135</v>
      </c>
    </row>
    <row r="13" spans="1:6" ht="24.95" customHeight="1" x14ac:dyDescent="0.2">
      <c r="A13" s="50" t="s">
        <v>12</v>
      </c>
      <c r="B13" s="51">
        <f>SUM(B14,B15)</f>
        <v>31183</v>
      </c>
      <c r="C13" s="51">
        <f t="shared" ref="C13:F13" si="1">SUM(C14,C15)</f>
        <v>29424</v>
      </c>
      <c r="D13" s="51">
        <f t="shared" si="1"/>
        <v>27679</v>
      </c>
      <c r="E13" s="51">
        <f t="shared" si="1"/>
        <v>26896</v>
      </c>
      <c r="F13" s="51">
        <f t="shared" si="1"/>
        <v>26376</v>
      </c>
    </row>
    <row r="14" spans="1:6" ht="24.95" customHeight="1" x14ac:dyDescent="0.2">
      <c r="A14" s="45" t="s">
        <v>6</v>
      </c>
      <c r="B14" s="51">
        <v>3091</v>
      </c>
      <c r="C14" s="51">
        <v>2858</v>
      </c>
      <c r="D14" s="51">
        <v>2606</v>
      </c>
      <c r="E14" s="51">
        <v>2573</v>
      </c>
      <c r="F14" s="51">
        <v>2628</v>
      </c>
    </row>
    <row r="15" spans="1:6" ht="24.95" customHeight="1" x14ac:dyDescent="0.2">
      <c r="A15" s="45" t="s">
        <v>7</v>
      </c>
      <c r="B15" s="51">
        <v>28092</v>
      </c>
      <c r="C15" s="51">
        <v>26566</v>
      </c>
      <c r="D15" s="51">
        <v>25073</v>
      </c>
      <c r="E15" s="51">
        <v>24323</v>
      </c>
      <c r="F15" s="51">
        <v>23748</v>
      </c>
    </row>
    <row r="16" spans="1:6" s="16" customFormat="1" ht="24.95" customHeight="1" x14ac:dyDescent="0.2">
      <c r="A16" s="17" t="s">
        <v>1</v>
      </c>
      <c r="B16" s="48">
        <f>B17+B19+B20</f>
        <v>49697</v>
      </c>
      <c r="C16" s="48">
        <f t="shared" ref="C16:F16" si="2">C17+C19+C20</f>
        <v>46611</v>
      </c>
      <c r="D16" s="48">
        <f t="shared" si="2"/>
        <v>43996</v>
      </c>
      <c r="E16" s="48">
        <f t="shared" si="2"/>
        <v>42530</v>
      </c>
      <c r="F16" s="48">
        <f t="shared" si="2"/>
        <v>42273</v>
      </c>
    </row>
    <row r="17" spans="1:6" ht="24.95" customHeight="1" x14ac:dyDescent="0.2">
      <c r="A17" s="50" t="s">
        <v>11</v>
      </c>
      <c r="B17" s="51">
        <v>8535</v>
      </c>
      <c r="C17" s="51">
        <v>7331</v>
      </c>
      <c r="D17" s="51">
        <v>6368</v>
      </c>
      <c r="E17" s="51">
        <v>5724</v>
      </c>
      <c r="F17" s="51">
        <v>5338</v>
      </c>
    </row>
    <row r="18" spans="1:6" ht="24.95" customHeight="1" x14ac:dyDescent="0.2">
      <c r="A18" s="50" t="s">
        <v>12</v>
      </c>
      <c r="B18" s="51">
        <f>SUM(B19,B20)</f>
        <v>41162</v>
      </c>
      <c r="C18" s="51">
        <f t="shared" ref="C18:F18" si="3">SUM(C19,C20)</f>
        <v>39280</v>
      </c>
      <c r="D18" s="51">
        <f t="shared" si="3"/>
        <v>37628</v>
      </c>
      <c r="E18" s="51">
        <f t="shared" si="3"/>
        <v>36806</v>
      </c>
      <c r="F18" s="51">
        <f t="shared" si="3"/>
        <v>36935</v>
      </c>
    </row>
    <row r="19" spans="1:6" ht="24.95" customHeight="1" x14ac:dyDescent="0.2">
      <c r="A19" s="45" t="s">
        <v>6</v>
      </c>
      <c r="B19" s="51">
        <v>9276</v>
      </c>
      <c r="C19" s="51">
        <v>8471</v>
      </c>
      <c r="D19" s="51">
        <v>7874</v>
      </c>
      <c r="E19" s="51">
        <v>7382</v>
      </c>
      <c r="F19" s="51">
        <v>7164</v>
      </c>
    </row>
    <row r="20" spans="1:6" ht="24.95" customHeight="1" thickBot="1" x14ac:dyDescent="0.25">
      <c r="A20" s="45" t="s">
        <v>7</v>
      </c>
      <c r="B20" s="51">
        <v>31886</v>
      </c>
      <c r="C20" s="51">
        <v>30809</v>
      </c>
      <c r="D20" s="51">
        <v>29754</v>
      </c>
      <c r="E20" s="51">
        <v>29424</v>
      </c>
      <c r="F20" s="51">
        <v>29771</v>
      </c>
    </row>
    <row r="21" spans="1:6" s="16" customFormat="1" ht="24.95" customHeight="1" thickTop="1" x14ac:dyDescent="0.2">
      <c r="A21" s="46" t="s">
        <v>2</v>
      </c>
      <c r="B21" s="49">
        <f>B16+B11</f>
        <v>81177</v>
      </c>
      <c r="C21" s="49">
        <f t="shared" ref="C21:F21" si="4">C16+C11</f>
        <v>76271</v>
      </c>
      <c r="D21" s="49">
        <f t="shared" si="4"/>
        <v>71875</v>
      </c>
      <c r="E21" s="49">
        <f t="shared" si="4"/>
        <v>69585</v>
      </c>
      <c r="F21" s="49">
        <f t="shared" si="4"/>
        <v>68784</v>
      </c>
    </row>
  </sheetData>
  <customSheetViews>
    <customSheetView guid="{FEED0E09-013D-4979-85AE-887D82985ECF}" showGridLines="0" hiddenRows="1" hiddenColumns="1" topLeftCell="B1">
      <selection activeCell="B19" sqref="B19"/>
      <pageMargins left="0.7" right="0.7" top="0.75" bottom="0.75" header="0.3" footer="0.3"/>
      <pageSetup paperSize="9" orientation="portrait" r:id="rId1"/>
    </customSheetView>
    <customSheetView guid="{8BF26E4B-3DDA-4944-B839-9C2186AAB254}" showGridLines="0" hiddenRows="1" hiddenColumns="1">
      <selection activeCell="B1" sqref="B1:B1048576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R146"/>
  <sheetViews>
    <sheetView showGridLines="0" zoomScale="75" zoomScaleNormal="75" workbookViewId="0"/>
  </sheetViews>
  <sheetFormatPr defaultColWidth="11.42578125" defaultRowHeight="13.5" x14ac:dyDescent="0.25"/>
  <cols>
    <col min="1" max="1" width="50.85546875" bestFit="1" customWidth="1"/>
    <col min="2" max="2" width="17.140625" style="1" customWidth="1"/>
    <col min="3" max="18" width="19.7109375" style="2" customWidth="1"/>
    <col min="19" max="16384" width="11.42578125" style="2"/>
  </cols>
  <sheetData>
    <row r="1" spans="1:18" ht="18" x14ac:dyDescent="0.25">
      <c r="A1" s="55" t="s">
        <v>34</v>
      </c>
    </row>
    <row r="2" spans="1:18" s="12" customFormat="1" ht="16.5" x14ac:dyDescent="0.2">
      <c r="A2" s="21" t="s">
        <v>35</v>
      </c>
      <c r="B2" s="11"/>
    </row>
    <row r="3" spans="1:18" s="12" customFormat="1" ht="16.5" x14ac:dyDescent="0.2">
      <c r="A3" s="21" t="s">
        <v>89</v>
      </c>
      <c r="B3" s="11"/>
    </row>
    <row r="4" spans="1:18" s="12" customFormat="1" ht="16.5" x14ac:dyDescent="0.2">
      <c r="A4" s="21" t="s">
        <v>13</v>
      </c>
      <c r="B4" s="11"/>
    </row>
    <row r="5" spans="1:18" s="12" customFormat="1" ht="16.5" x14ac:dyDescent="0.2">
      <c r="A5" s="21" t="s">
        <v>8</v>
      </c>
      <c r="B5" s="11"/>
    </row>
    <row r="6" spans="1:18" s="12" customFormat="1" ht="16.5" x14ac:dyDescent="0.2">
      <c r="A6" s="21" t="s">
        <v>91</v>
      </c>
      <c r="B6" s="11"/>
    </row>
    <row r="7" spans="1:18" s="12" customFormat="1" ht="16.5" x14ac:dyDescent="0.2">
      <c r="A7" s="21" t="s">
        <v>92</v>
      </c>
      <c r="B7" s="11"/>
    </row>
    <row r="8" spans="1:18" s="12" customFormat="1" ht="16.5" x14ac:dyDescent="0.2">
      <c r="A8" s="21" t="s">
        <v>15</v>
      </c>
      <c r="B8" s="11"/>
    </row>
    <row r="9" spans="1:18" ht="15" customHeight="1" x14ac:dyDescent="0.25">
      <c r="A9" s="1"/>
    </row>
    <row r="10" spans="1:18" s="3" customFormat="1" ht="22.5" customHeight="1" thickBot="1" x14ac:dyDescent="0.35">
      <c r="A10" s="15" t="s">
        <v>27</v>
      </c>
      <c r="B10" s="10" t="s">
        <v>41</v>
      </c>
      <c r="C10" s="10" t="s">
        <v>42</v>
      </c>
      <c r="D10" s="10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48</v>
      </c>
      <c r="J10" s="10" t="s">
        <v>49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30" customHeight="1" x14ac:dyDescent="0.2">
      <c r="A11" s="17" t="s">
        <v>4</v>
      </c>
      <c r="B11" s="19">
        <v>5883</v>
      </c>
      <c r="C11" s="19">
        <v>5473</v>
      </c>
      <c r="D11" s="19">
        <v>4761</v>
      </c>
      <c r="E11" s="19">
        <v>4135</v>
      </c>
      <c r="F11" s="19">
        <v>3688</v>
      </c>
      <c r="G11" s="19">
        <v>3759</v>
      </c>
      <c r="H11" s="19">
        <v>6271</v>
      </c>
      <c r="I11" s="19">
        <v>6766</v>
      </c>
      <c r="J11" s="20">
        <v>6526</v>
      </c>
      <c r="K11" s="14"/>
      <c r="L11" s="14"/>
      <c r="M11" s="14"/>
      <c r="N11" s="14"/>
      <c r="O11" s="14"/>
      <c r="P11" s="14"/>
      <c r="Q11" s="14"/>
      <c r="R11" s="14"/>
    </row>
    <row r="12" spans="1:18" s="8" customFormat="1" ht="30" customHeight="1" x14ac:dyDescent="0.3">
      <c r="A12" s="17" t="s">
        <v>5</v>
      </c>
      <c r="B12" s="19">
        <f>SUM(B13,B14)</f>
        <v>54455</v>
      </c>
      <c r="C12" s="19">
        <f t="shared" ref="C12:J12" si="0">SUM(C13,C14)</f>
        <v>54232</v>
      </c>
      <c r="D12" s="19">
        <f t="shared" si="0"/>
        <v>53419</v>
      </c>
      <c r="E12" s="19">
        <f t="shared" si="0"/>
        <v>51930</v>
      </c>
      <c r="F12" s="19">
        <f t="shared" si="0"/>
        <v>51199</v>
      </c>
      <c r="G12" s="19">
        <f t="shared" si="0"/>
        <v>50635</v>
      </c>
      <c r="H12" s="19">
        <f t="shared" si="0"/>
        <v>51476</v>
      </c>
      <c r="I12" s="19">
        <f t="shared" si="0"/>
        <v>52085</v>
      </c>
      <c r="J12" s="20">
        <f t="shared" si="0"/>
        <v>51696</v>
      </c>
      <c r="K12" s="9"/>
      <c r="L12" s="9"/>
      <c r="M12" s="9"/>
      <c r="N12" s="9"/>
      <c r="O12" s="9"/>
      <c r="P12" s="9"/>
      <c r="Q12" s="9"/>
      <c r="R12" s="9"/>
    </row>
    <row r="13" spans="1:18" s="4" customFormat="1" ht="25.15" customHeight="1" x14ac:dyDescent="0.2">
      <c r="A13" s="45" t="s">
        <v>6</v>
      </c>
      <c r="B13" s="54">
        <v>9955</v>
      </c>
      <c r="C13" s="54">
        <v>9792</v>
      </c>
      <c r="D13" s="54">
        <v>9367</v>
      </c>
      <c r="E13" s="54">
        <v>8951</v>
      </c>
      <c r="F13" s="54">
        <v>8682</v>
      </c>
      <c r="G13" s="54">
        <v>8526</v>
      </c>
      <c r="H13" s="54">
        <v>9068</v>
      </c>
      <c r="I13" s="54">
        <v>9266</v>
      </c>
      <c r="J13" s="37">
        <v>9129</v>
      </c>
      <c r="K13" s="5"/>
      <c r="L13" s="5"/>
      <c r="M13" s="5"/>
      <c r="N13" s="5"/>
      <c r="O13" s="5"/>
      <c r="P13" s="5"/>
      <c r="Q13" s="5"/>
      <c r="R13" s="5"/>
    </row>
    <row r="14" spans="1:18" ht="25.15" customHeight="1" x14ac:dyDescent="0.25">
      <c r="A14" s="45" t="s">
        <v>7</v>
      </c>
      <c r="B14" s="54">
        <v>44500</v>
      </c>
      <c r="C14" s="54">
        <v>44440</v>
      </c>
      <c r="D14" s="54">
        <v>44052</v>
      </c>
      <c r="E14" s="54">
        <v>42979</v>
      </c>
      <c r="F14" s="54">
        <v>42517</v>
      </c>
      <c r="G14" s="54">
        <v>42109</v>
      </c>
      <c r="H14" s="54">
        <v>42408</v>
      </c>
      <c r="I14" s="54">
        <v>42819</v>
      </c>
      <c r="J14" s="37">
        <v>42567</v>
      </c>
      <c r="K14" s="1"/>
      <c r="L14" s="1"/>
      <c r="M14" s="1"/>
      <c r="N14" s="1"/>
      <c r="O14" s="1"/>
      <c r="P14" s="1"/>
      <c r="Q14" s="1"/>
      <c r="R14" s="1"/>
    </row>
    <row r="15" spans="1:18" ht="45.75" customHeight="1" thickBot="1" x14ac:dyDescent="0.3">
      <c r="A15" s="18" t="s">
        <v>88</v>
      </c>
      <c r="B15" s="19">
        <v>9247</v>
      </c>
      <c r="C15" s="19">
        <v>9079</v>
      </c>
      <c r="D15" s="19">
        <v>8675</v>
      </c>
      <c r="E15" s="19">
        <v>8317</v>
      </c>
      <c r="F15" s="19">
        <v>7870</v>
      </c>
      <c r="G15" s="19">
        <v>8069</v>
      </c>
      <c r="H15" s="19">
        <v>11368</v>
      </c>
      <c r="I15" s="19">
        <v>12541</v>
      </c>
      <c r="J15" s="20">
        <v>12526</v>
      </c>
    </row>
    <row r="16" spans="1:18" ht="30" customHeight="1" thickTop="1" x14ac:dyDescent="0.25">
      <c r="A16" s="53" t="s">
        <v>2</v>
      </c>
      <c r="B16" s="52">
        <f>SUM(B11,B12,B15)</f>
        <v>69585</v>
      </c>
      <c r="C16" s="52">
        <f t="shared" ref="C16:J16" si="1">SUM(C11,C12,C15)</f>
        <v>68784</v>
      </c>
      <c r="D16" s="52">
        <f t="shared" si="1"/>
        <v>66855</v>
      </c>
      <c r="E16" s="52">
        <f t="shared" si="1"/>
        <v>64382</v>
      </c>
      <c r="F16" s="52">
        <f t="shared" si="1"/>
        <v>62757</v>
      </c>
      <c r="G16" s="52">
        <f t="shared" si="1"/>
        <v>62463</v>
      </c>
      <c r="H16" s="52">
        <f t="shared" si="1"/>
        <v>69115</v>
      </c>
      <c r="I16" s="52">
        <f t="shared" si="1"/>
        <v>71392</v>
      </c>
      <c r="J16" s="52">
        <f t="shared" si="1"/>
        <v>70748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</sheetData>
  <customSheetViews>
    <customSheetView guid="{FEED0E09-013D-4979-85AE-887D82985ECF}" showGridLines="0" printArea="1" hiddenRows="1" hiddenColumns="1" topLeftCell="B3">
      <selection activeCell="D19" sqref="D19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8BF26E4B-3DDA-4944-B839-9C2186AAB254}" showGridLines="0" printArea="1" hiddenRows="1" hiddenColumns="1" topLeftCell="A3">
      <selection activeCell="B3" sqref="B1:B1048576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F912-EC3F-4777-B78E-587A151D801E}">
  <dimension ref="A1:AK24"/>
  <sheetViews>
    <sheetView showGridLines="0" zoomScale="75" zoomScaleNormal="75" workbookViewId="0"/>
  </sheetViews>
  <sheetFormatPr defaultColWidth="11.5703125" defaultRowHeight="12.75" x14ac:dyDescent="0.2"/>
  <cols>
    <col min="1" max="1" width="46.85546875" customWidth="1"/>
    <col min="2" max="36" width="19.7109375" customWidth="1"/>
  </cols>
  <sheetData>
    <row r="1" spans="1:37" ht="18" x14ac:dyDescent="0.2">
      <c r="A1" s="55" t="s">
        <v>29</v>
      </c>
    </row>
    <row r="2" spans="1:37" ht="16.5" x14ac:dyDescent="0.2">
      <c r="A2" s="2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37" ht="16.5" x14ac:dyDescent="0.2">
      <c r="A3" s="21" t="s">
        <v>89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37" ht="16.5" x14ac:dyDescent="0.2">
      <c r="A4" s="21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37" ht="16.5" x14ac:dyDescent="0.2">
      <c r="A5" s="21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37" ht="16.5" x14ac:dyDescent="0.2">
      <c r="A6" s="21" t="s">
        <v>91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37" ht="16.5" x14ac:dyDescent="0.2">
      <c r="A7" s="21" t="s">
        <v>92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37" ht="16.5" x14ac:dyDescent="0.2">
      <c r="A8" s="2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37" ht="13.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7" ht="18.75" thickBot="1" x14ac:dyDescent="0.25">
      <c r="A10" s="13" t="s">
        <v>27</v>
      </c>
      <c r="B10" s="24" t="s">
        <v>50</v>
      </c>
      <c r="C10" s="10" t="s">
        <v>51</v>
      </c>
      <c r="D10" s="10" t="s">
        <v>52</v>
      </c>
      <c r="E10" s="10" t="s">
        <v>53</v>
      </c>
      <c r="F10" s="10" t="s">
        <v>54</v>
      </c>
      <c r="G10" s="10" t="s">
        <v>55</v>
      </c>
      <c r="H10" s="10" t="s">
        <v>56</v>
      </c>
      <c r="I10" s="10" t="s">
        <v>57</v>
      </c>
      <c r="J10" s="10" t="s">
        <v>58</v>
      </c>
      <c r="K10" s="10" t="s">
        <v>59</v>
      </c>
      <c r="L10" s="10" t="s">
        <v>60</v>
      </c>
      <c r="M10" s="10" t="s">
        <v>61</v>
      </c>
      <c r="N10" s="10" t="s">
        <v>62</v>
      </c>
      <c r="O10" s="10" t="s">
        <v>63</v>
      </c>
      <c r="P10" s="10" t="s">
        <v>64</v>
      </c>
      <c r="Q10" s="10" t="s">
        <v>65</v>
      </c>
      <c r="R10" s="10" t="s">
        <v>66</v>
      </c>
      <c r="S10" s="10" t="s">
        <v>67</v>
      </c>
      <c r="T10" s="10" t="s">
        <v>68</v>
      </c>
      <c r="U10" s="10" t="s">
        <v>69</v>
      </c>
      <c r="V10" s="10" t="s">
        <v>70</v>
      </c>
      <c r="W10" s="10" t="s">
        <v>71</v>
      </c>
      <c r="X10" s="10" t="s">
        <v>72</v>
      </c>
      <c r="Y10" s="10" t="s">
        <v>73</v>
      </c>
      <c r="Z10" s="10" t="s">
        <v>74</v>
      </c>
      <c r="AA10" s="10" t="s">
        <v>75</v>
      </c>
      <c r="AB10" s="10" t="s">
        <v>76</v>
      </c>
      <c r="AC10" s="10" t="s">
        <v>77</v>
      </c>
      <c r="AD10" s="10" t="s">
        <v>78</v>
      </c>
      <c r="AE10" s="10" t="s">
        <v>79</v>
      </c>
      <c r="AF10" s="10" t="s">
        <v>80</v>
      </c>
      <c r="AG10" s="10" t="s">
        <v>81</v>
      </c>
      <c r="AH10" s="10" t="s">
        <v>82</v>
      </c>
      <c r="AI10" s="10" t="s">
        <v>83</v>
      </c>
      <c r="AJ10" s="10" t="s">
        <v>84</v>
      </c>
    </row>
    <row r="11" spans="1:37" s="29" customFormat="1" ht="24.95" customHeight="1" x14ac:dyDescent="0.25">
      <c r="A11" s="27" t="s">
        <v>25</v>
      </c>
      <c r="B11" s="31">
        <f t="shared" ref="B11:U11" si="0">B12+B13+B14+B15</f>
        <v>13339</v>
      </c>
      <c r="C11" s="32">
        <f t="shared" si="0"/>
        <v>16032</v>
      </c>
      <c r="D11" s="32">
        <f t="shared" si="0"/>
        <v>15655</v>
      </c>
      <c r="E11" s="32">
        <f t="shared" si="0"/>
        <v>17430</v>
      </c>
      <c r="F11" s="32">
        <f t="shared" si="0"/>
        <v>19737</v>
      </c>
      <c r="G11" s="32">
        <f t="shared" si="0"/>
        <v>21929</v>
      </c>
      <c r="H11" s="32">
        <f t="shared" si="0"/>
        <v>25777</v>
      </c>
      <c r="I11" s="32">
        <f t="shared" si="0"/>
        <v>27981</v>
      </c>
      <c r="J11" s="32">
        <f t="shared" si="0"/>
        <v>29061</v>
      </c>
      <c r="K11" s="32">
        <f t="shared" si="0"/>
        <v>30499</v>
      </c>
      <c r="L11" s="32">
        <f t="shared" si="0"/>
        <v>30120</v>
      </c>
      <c r="M11" s="32">
        <f t="shared" si="0"/>
        <v>31318</v>
      </c>
      <c r="N11" s="32">
        <f t="shared" si="0"/>
        <v>30602</v>
      </c>
      <c r="O11" s="32">
        <f t="shared" si="0"/>
        <v>29421</v>
      </c>
      <c r="P11" s="32">
        <f t="shared" si="0"/>
        <v>28718</v>
      </c>
      <c r="Q11" s="32">
        <f t="shared" si="0"/>
        <v>27863</v>
      </c>
      <c r="R11" s="32">
        <f t="shared" si="0"/>
        <v>27104</v>
      </c>
      <c r="S11" s="32">
        <f t="shared" si="0"/>
        <v>26590</v>
      </c>
      <c r="T11" s="32">
        <f t="shared" si="0"/>
        <v>26186</v>
      </c>
      <c r="U11" s="32">
        <f t="shared" si="0"/>
        <v>25899</v>
      </c>
      <c r="V11" s="32">
        <f>V12+V13+V14+V15</f>
        <v>6997</v>
      </c>
      <c r="W11" s="32">
        <f t="shared" ref="W11:AJ11" si="1">W12+W13+W14+W15</f>
        <v>6325</v>
      </c>
      <c r="X11" s="32">
        <f t="shared" si="1"/>
        <v>5602</v>
      </c>
      <c r="Y11" s="32">
        <f t="shared" si="1"/>
        <v>4862</v>
      </c>
      <c r="Z11" s="32">
        <f t="shared" si="1"/>
        <v>3780</v>
      </c>
      <c r="AA11" s="32">
        <f t="shared" si="1"/>
        <v>3326</v>
      </c>
      <c r="AB11" s="32">
        <f t="shared" si="1"/>
        <v>2897</v>
      </c>
      <c r="AC11" s="20">
        <f t="shared" si="1"/>
        <v>2388</v>
      </c>
      <c r="AD11" s="20">
        <f t="shared" si="1"/>
        <v>1986</v>
      </c>
      <c r="AE11" s="20">
        <f t="shared" si="1"/>
        <v>1674</v>
      </c>
      <c r="AF11" s="20">
        <f t="shared" si="1"/>
        <v>1417</v>
      </c>
      <c r="AG11" s="20">
        <f t="shared" si="1"/>
        <v>1198</v>
      </c>
      <c r="AH11" s="20">
        <f t="shared" si="1"/>
        <v>974</v>
      </c>
      <c r="AI11" s="20">
        <f t="shared" si="1"/>
        <v>795</v>
      </c>
      <c r="AJ11" s="20">
        <f t="shared" si="1"/>
        <v>595</v>
      </c>
      <c r="AK11" s="33"/>
    </row>
    <row r="12" spans="1:37" ht="24.95" customHeight="1" x14ac:dyDescent="0.2">
      <c r="A12" s="28" t="s">
        <v>26</v>
      </c>
      <c r="B12" s="34">
        <v>6271</v>
      </c>
      <c r="C12" s="35">
        <v>6766</v>
      </c>
      <c r="D12" s="35">
        <v>6526</v>
      </c>
      <c r="E12" s="35">
        <v>7817</v>
      </c>
      <c r="F12" s="35">
        <v>9412</v>
      </c>
      <c r="G12" s="35">
        <v>10703</v>
      </c>
      <c r="H12" s="35">
        <v>12929</v>
      </c>
      <c r="I12" s="35">
        <v>14040</v>
      </c>
      <c r="J12" s="35">
        <v>14625</v>
      </c>
      <c r="K12" s="35">
        <v>15463</v>
      </c>
      <c r="L12" s="35">
        <v>15076</v>
      </c>
      <c r="M12" s="35">
        <v>15455</v>
      </c>
      <c r="N12" s="35">
        <v>14645</v>
      </c>
      <c r="O12" s="35">
        <v>13886</v>
      </c>
      <c r="P12" s="35">
        <v>13493</v>
      </c>
      <c r="Q12" s="35">
        <v>13027</v>
      </c>
      <c r="R12" s="35">
        <v>12621</v>
      </c>
      <c r="S12" s="35">
        <v>12267</v>
      </c>
      <c r="T12" s="35">
        <v>12114</v>
      </c>
      <c r="U12" s="35">
        <v>12007</v>
      </c>
      <c r="V12" s="36">
        <v>2512</v>
      </c>
      <c r="W12" s="36">
        <v>2271</v>
      </c>
      <c r="X12" s="36">
        <v>2054</v>
      </c>
      <c r="Y12" s="36">
        <v>1821</v>
      </c>
      <c r="Z12" s="36">
        <v>1398</v>
      </c>
      <c r="AA12" s="36">
        <v>1240</v>
      </c>
      <c r="AB12" s="36">
        <v>1071</v>
      </c>
      <c r="AC12" s="37">
        <v>875</v>
      </c>
      <c r="AD12" s="37">
        <v>729</v>
      </c>
      <c r="AE12" s="37">
        <v>616</v>
      </c>
      <c r="AF12" s="37">
        <v>515</v>
      </c>
      <c r="AG12" s="37">
        <v>418</v>
      </c>
      <c r="AH12" s="37">
        <v>324</v>
      </c>
      <c r="AI12" s="37">
        <v>226</v>
      </c>
      <c r="AJ12" s="37">
        <v>151</v>
      </c>
      <c r="AK12" s="16"/>
    </row>
    <row r="13" spans="1:37" ht="24.95" customHeight="1" x14ac:dyDescent="0.2">
      <c r="A13" s="28" t="s">
        <v>30</v>
      </c>
      <c r="B13" s="34">
        <v>630</v>
      </c>
      <c r="C13" s="35">
        <v>665</v>
      </c>
      <c r="D13" s="35">
        <v>630</v>
      </c>
      <c r="E13" s="35">
        <v>690</v>
      </c>
      <c r="F13" s="35">
        <v>753</v>
      </c>
      <c r="G13" s="35">
        <v>784</v>
      </c>
      <c r="H13" s="35">
        <v>933</v>
      </c>
      <c r="I13" s="35">
        <v>1037</v>
      </c>
      <c r="J13" s="35">
        <v>1092</v>
      </c>
      <c r="K13" s="35">
        <v>1068</v>
      </c>
      <c r="L13" s="35">
        <v>1125</v>
      </c>
      <c r="M13" s="35">
        <v>1195</v>
      </c>
      <c r="N13" s="35">
        <v>1260</v>
      </c>
      <c r="O13" s="35">
        <v>1290</v>
      </c>
      <c r="P13" s="35">
        <v>1292</v>
      </c>
      <c r="Q13" s="35">
        <v>1278</v>
      </c>
      <c r="R13" s="35">
        <v>1292</v>
      </c>
      <c r="S13" s="35">
        <v>1327</v>
      </c>
      <c r="T13" s="35">
        <v>1336</v>
      </c>
      <c r="U13" s="35">
        <v>1295</v>
      </c>
      <c r="V13" s="36">
        <v>452</v>
      </c>
      <c r="W13" s="36">
        <v>373</v>
      </c>
      <c r="X13" s="36">
        <v>317</v>
      </c>
      <c r="Y13" s="36">
        <v>266</v>
      </c>
      <c r="Z13" s="36">
        <v>225</v>
      </c>
      <c r="AA13" s="36">
        <v>192</v>
      </c>
      <c r="AB13" s="36">
        <v>161</v>
      </c>
      <c r="AC13" s="37">
        <v>127</v>
      </c>
      <c r="AD13" s="37">
        <v>106</v>
      </c>
      <c r="AE13" s="37">
        <v>75</v>
      </c>
      <c r="AF13" s="37">
        <v>63</v>
      </c>
      <c r="AG13" s="37">
        <v>56</v>
      </c>
      <c r="AH13" s="37">
        <v>32</v>
      </c>
      <c r="AI13" s="37">
        <v>25</v>
      </c>
      <c r="AJ13" s="37">
        <v>14</v>
      </c>
      <c r="AK13" s="16"/>
    </row>
    <row r="14" spans="1:37" ht="24.95" customHeight="1" x14ac:dyDescent="0.2">
      <c r="A14" s="28" t="s">
        <v>9</v>
      </c>
      <c r="B14" s="34">
        <v>6438</v>
      </c>
      <c r="C14" s="35">
        <v>8601</v>
      </c>
      <c r="D14" s="35">
        <v>8499</v>
      </c>
      <c r="E14" s="35">
        <v>8923</v>
      </c>
      <c r="F14" s="35">
        <v>9557</v>
      </c>
      <c r="G14" s="35">
        <v>10373</v>
      </c>
      <c r="H14" s="35">
        <v>11775</v>
      </c>
      <c r="I14" s="35">
        <v>12726</v>
      </c>
      <c r="J14" s="35">
        <v>13130</v>
      </c>
      <c r="K14" s="35">
        <v>13726</v>
      </c>
      <c r="L14" s="35">
        <v>13685</v>
      </c>
      <c r="M14" s="35">
        <v>14399</v>
      </c>
      <c r="N14" s="35">
        <v>14433</v>
      </c>
      <c r="O14" s="35">
        <v>13962</v>
      </c>
      <c r="P14" s="35">
        <v>13642</v>
      </c>
      <c r="Q14" s="35">
        <v>13244</v>
      </c>
      <c r="R14" s="35">
        <v>12858</v>
      </c>
      <c r="S14" s="35">
        <v>12637</v>
      </c>
      <c r="T14" s="35">
        <v>12366</v>
      </c>
      <c r="U14" s="35">
        <v>12152</v>
      </c>
      <c r="V14" s="36">
        <v>3887</v>
      </c>
      <c r="W14" s="36">
        <v>3563</v>
      </c>
      <c r="X14" s="36">
        <v>3139</v>
      </c>
      <c r="Y14" s="36">
        <v>2702</v>
      </c>
      <c r="Z14" s="36">
        <v>2098</v>
      </c>
      <c r="AA14" s="36">
        <v>1845</v>
      </c>
      <c r="AB14" s="36">
        <v>1623</v>
      </c>
      <c r="AC14" s="37">
        <v>1356</v>
      </c>
      <c r="AD14" s="37">
        <v>1130</v>
      </c>
      <c r="AE14" s="37">
        <v>968</v>
      </c>
      <c r="AF14" s="37">
        <v>826</v>
      </c>
      <c r="AG14" s="37">
        <v>711</v>
      </c>
      <c r="AH14" s="37">
        <v>608</v>
      </c>
      <c r="AI14" s="37">
        <v>536</v>
      </c>
      <c r="AJ14" s="37">
        <v>424</v>
      </c>
      <c r="AK14" s="16"/>
    </row>
    <row r="15" spans="1:37" ht="24.95" customHeight="1" x14ac:dyDescent="0.2">
      <c r="A15" s="28" t="s">
        <v>10</v>
      </c>
      <c r="B15" s="34">
        <v>0</v>
      </c>
      <c r="C15" s="35">
        <v>0</v>
      </c>
      <c r="D15" s="35">
        <v>0</v>
      </c>
      <c r="E15" s="35">
        <v>0</v>
      </c>
      <c r="F15" s="35">
        <v>15</v>
      </c>
      <c r="G15" s="35">
        <v>69</v>
      </c>
      <c r="H15" s="35">
        <v>140</v>
      </c>
      <c r="I15" s="35">
        <v>178</v>
      </c>
      <c r="J15" s="35">
        <v>214</v>
      </c>
      <c r="K15" s="35">
        <v>242</v>
      </c>
      <c r="L15" s="35">
        <v>234</v>
      </c>
      <c r="M15" s="35">
        <v>269</v>
      </c>
      <c r="N15" s="35">
        <v>264</v>
      </c>
      <c r="O15" s="35">
        <v>283</v>
      </c>
      <c r="P15" s="35">
        <v>291</v>
      </c>
      <c r="Q15" s="35">
        <v>314</v>
      </c>
      <c r="R15" s="35">
        <v>333</v>
      </c>
      <c r="S15" s="35">
        <v>359</v>
      </c>
      <c r="T15" s="35">
        <v>370</v>
      </c>
      <c r="U15" s="35">
        <v>445</v>
      </c>
      <c r="V15" s="36">
        <v>146</v>
      </c>
      <c r="W15" s="36">
        <v>118</v>
      </c>
      <c r="X15" s="36">
        <v>92</v>
      </c>
      <c r="Y15" s="36">
        <v>73</v>
      </c>
      <c r="Z15" s="36">
        <v>59</v>
      </c>
      <c r="AA15" s="36">
        <v>49</v>
      </c>
      <c r="AB15" s="36">
        <v>42</v>
      </c>
      <c r="AC15" s="37">
        <v>30</v>
      </c>
      <c r="AD15" s="37">
        <v>21</v>
      </c>
      <c r="AE15" s="37">
        <v>15</v>
      </c>
      <c r="AF15" s="37">
        <v>13</v>
      </c>
      <c r="AG15" s="37">
        <v>13</v>
      </c>
      <c r="AH15" s="37">
        <v>10</v>
      </c>
      <c r="AI15" s="37">
        <v>8</v>
      </c>
      <c r="AJ15" s="37">
        <v>6</v>
      </c>
      <c r="AK15" s="16"/>
    </row>
    <row r="16" spans="1:37" s="29" customFormat="1" ht="24.95" customHeight="1" x14ac:dyDescent="0.25">
      <c r="A16" s="26" t="s">
        <v>24</v>
      </c>
      <c r="B16" s="31">
        <f t="shared" ref="B16:U16" si="2">B17+B18+B19+B20</f>
        <v>53776</v>
      </c>
      <c r="C16" s="32">
        <f t="shared" si="2"/>
        <v>55360</v>
      </c>
      <c r="D16" s="32">
        <f t="shared" si="2"/>
        <v>55093</v>
      </c>
      <c r="E16" s="32">
        <f t="shared" si="2"/>
        <v>57642</v>
      </c>
      <c r="F16" s="32">
        <f t="shared" si="2"/>
        <v>60557</v>
      </c>
      <c r="G16" s="32">
        <f t="shared" si="2"/>
        <v>63952</v>
      </c>
      <c r="H16" s="32">
        <f t="shared" si="2"/>
        <v>69745</v>
      </c>
      <c r="I16" s="32">
        <f t="shared" si="2"/>
        <v>73787</v>
      </c>
      <c r="J16" s="32">
        <f t="shared" si="2"/>
        <v>76155</v>
      </c>
      <c r="K16" s="32">
        <f t="shared" si="2"/>
        <v>78446</v>
      </c>
      <c r="L16" s="32">
        <f t="shared" si="2"/>
        <v>77574</v>
      </c>
      <c r="M16" s="32">
        <f t="shared" si="2"/>
        <v>80650</v>
      </c>
      <c r="N16" s="32">
        <f t="shared" si="2"/>
        <v>80201</v>
      </c>
      <c r="O16" s="32">
        <f t="shared" si="2"/>
        <v>77222</v>
      </c>
      <c r="P16" s="32">
        <f t="shared" si="2"/>
        <v>75480</v>
      </c>
      <c r="Q16" s="32">
        <f t="shared" si="2"/>
        <v>74113</v>
      </c>
      <c r="R16" s="32">
        <f t="shared" si="2"/>
        <v>71893</v>
      </c>
      <c r="S16" s="32">
        <f t="shared" si="2"/>
        <v>69447</v>
      </c>
      <c r="T16" s="32">
        <f t="shared" si="2"/>
        <v>67576</v>
      </c>
      <c r="U16" s="32">
        <f t="shared" si="2"/>
        <v>65816</v>
      </c>
      <c r="V16" s="32">
        <f>V17+V18+V19+V20</f>
        <v>22494</v>
      </c>
      <c r="W16" s="32">
        <f t="shared" ref="W16:AJ16" si="3">W17+W18+W19+W20</f>
        <v>20759</v>
      </c>
      <c r="X16" s="32">
        <f t="shared" si="3"/>
        <v>18864</v>
      </c>
      <c r="Y16" s="32">
        <f t="shared" si="3"/>
        <v>16956</v>
      </c>
      <c r="Z16" s="32">
        <f t="shared" si="3"/>
        <v>14166</v>
      </c>
      <c r="AA16" s="32">
        <f t="shared" si="3"/>
        <v>12899</v>
      </c>
      <c r="AB16" s="32">
        <f t="shared" si="3"/>
        <v>11571</v>
      </c>
      <c r="AC16" s="20">
        <f t="shared" si="3"/>
        <v>10160</v>
      </c>
      <c r="AD16" s="20">
        <f t="shared" si="3"/>
        <v>8935</v>
      </c>
      <c r="AE16" s="20">
        <f t="shared" si="3"/>
        <v>7879</v>
      </c>
      <c r="AF16" s="20">
        <f t="shared" si="3"/>
        <v>6965</v>
      </c>
      <c r="AG16" s="20">
        <f t="shared" si="3"/>
        <v>6118</v>
      </c>
      <c r="AH16" s="20">
        <f t="shared" si="3"/>
        <v>5274</v>
      </c>
      <c r="AI16" s="20">
        <f t="shared" si="3"/>
        <v>4577</v>
      </c>
      <c r="AJ16" s="20">
        <f t="shared" si="3"/>
        <v>3917</v>
      </c>
      <c r="AK16" s="33"/>
    </row>
    <row r="17" spans="1:37" ht="24.95" customHeight="1" x14ac:dyDescent="0.2">
      <c r="A17" s="28" t="s">
        <v>26</v>
      </c>
      <c r="B17" s="34">
        <v>0</v>
      </c>
      <c r="C17" s="35">
        <v>0</v>
      </c>
      <c r="D17" s="35">
        <v>0</v>
      </c>
      <c r="E17" s="35">
        <v>0</v>
      </c>
      <c r="F17" s="35">
        <v>14</v>
      </c>
      <c r="G17" s="35">
        <v>29</v>
      </c>
      <c r="H17" s="35">
        <v>49</v>
      </c>
      <c r="I17" s="35">
        <v>71</v>
      </c>
      <c r="J17" s="35">
        <v>87</v>
      </c>
      <c r="K17" s="35">
        <v>110</v>
      </c>
      <c r="L17" s="35">
        <v>114</v>
      </c>
      <c r="M17" s="35">
        <v>405</v>
      </c>
      <c r="N17" s="35">
        <v>631</v>
      </c>
      <c r="O17" s="35">
        <v>730</v>
      </c>
      <c r="P17" s="35">
        <v>829</v>
      </c>
      <c r="Q17" s="35">
        <v>915</v>
      </c>
      <c r="R17" s="35">
        <v>964</v>
      </c>
      <c r="S17" s="35">
        <v>948</v>
      </c>
      <c r="T17" s="35">
        <v>951</v>
      </c>
      <c r="U17" s="35">
        <v>916</v>
      </c>
      <c r="V17" s="36">
        <v>196</v>
      </c>
      <c r="W17" s="36">
        <v>173</v>
      </c>
      <c r="X17" s="36">
        <v>153</v>
      </c>
      <c r="Y17" s="36">
        <v>128</v>
      </c>
      <c r="Z17" s="36">
        <v>105</v>
      </c>
      <c r="AA17" s="36">
        <v>92</v>
      </c>
      <c r="AB17" s="36">
        <v>77</v>
      </c>
      <c r="AC17" s="37">
        <v>59</v>
      </c>
      <c r="AD17" s="37">
        <v>50</v>
      </c>
      <c r="AE17" s="37">
        <v>40</v>
      </c>
      <c r="AF17" s="37">
        <v>33</v>
      </c>
      <c r="AG17" s="37">
        <v>29</v>
      </c>
      <c r="AH17" s="37">
        <v>35</v>
      </c>
      <c r="AI17" s="37">
        <v>29</v>
      </c>
      <c r="AJ17" s="37">
        <v>20</v>
      </c>
      <c r="AK17" s="16"/>
    </row>
    <row r="18" spans="1:37" ht="24.95" customHeight="1" x14ac:dyDescent="0.2">
      <c r="A18" s="28" t="s">
        <v>30</v>
      </c>
      <c r="B18" s="34">
        <v>2189</v>
      </c>
      <c r="C18" s="35">
        <v>2509</v>
      </c>
      <c r="D18" s="35">
        <v>2584</v>
      </c>
      <c r="E18" s="35">
        <v>2789</v>
      </c>
      <c r="F18" s="35">
        <v>2966</v>
      </c>
      <c r="G18" s="35">
        <v>3177</v>
      </c>
      <c r="H18" s="35">
        <v>3513</v>
      </c>
      <c r="I18" s="35">
        <v>3708</v>
      </c>
      <c r="J18" s="35">
        <v>3857</v>
      </c>
      <c r="K18" s="35">
        <v>3948</v>
      </c>
      <c r="L18" s="35">
        <v>4040</v>
      </c>
      <c r="M18" s="35">
        <v>4015</v>
      </c>
      <c r="N18" s="35">
        <v>4030</v>
      </c>
      <c r="O18" s="35">
        <v>3959</v>
      </c>
      <c r="P18" s="35">
        <v>3865</v>
      </c>
      <c r="Q18" s="35">
        <v>3871</v>
      </c>
      <c r="R18" s="35">
        <v>3667</v>
      </c>
      <c r="S18" s="35">
        <v>3492</v>
      </c>
      <c r="T18" s="35">
        <v>3331</v>
      </c>
      <c r="U18" s="35">
        <v>3131</v>
      </c>
      <c r="V18" s="36">
        <v>1033</v>
      </c>
      <c r="W18" s="36">
        <v>874</v>
      </c>
      <c r="X18" s="36">
        <v>742</v>
      </c>
      <c r="Y18" s="36">
        <v>643</v>
      </c>
      <c r="Z18" s="36">
        <v>616</v>
      </c>
      <c r="AA18" s="36">
        <v>535</v>
      </c>
      <c r="AB18" s="36">
        <v>453</v>
      </c>
      <c r="AC18" s="37">
        <v>369</v>
      </c>
      <c r="AD18" s="37">
        <v>314</v>
      </c>
      <c r="AE18" s="37">
        <v>259</v>
      </c>
      <c r="AF18" s="37">
        <v>217</v>
      </c>
      <c r="AG18" s="37">
        <v>144</v>
      </c>
      <c r="AH18" s="37">
        <v>80</v>
      </c>
      <c r="AI18" s="37">
        <v>55</v>
      </c>
      <c r="AJ18" s="37">
        <v>48</v>
      </c>
      <c r="AK18" s="16"/>
    </row>
    <row r="19" spans="1:37" ht="24.95" customHeight="1" x14ac:dyDescent="0.2">
      <c r="A19" s="28" t="s">
        <v>9</v>
      </c>
      <c r="B19" s="34">
        <v>40219</v>
      </c>
      <c r="C19" s="35">
        <v>40310</v>
      </c>
      <c r="D19" s="35">
        <v>39983</v>
      </c>
      <c r="E19" s="35">
        <v>40500</v>
      </c>
      <c r="F19" s="35">
        <v>41178</v>
      </c>
      <c r="G19" s="35">
        <v>41734</v>
      </c>
      <c r="H19" s="35">
        <v>43229</v>
      </c>
      <c r="I19" s="35">
        <v>44210</v>
      </c>
      <c r="J19" s="35">
        <v>44684</v>
      </c>
      <c r="K19" s="35">
        <v>45022</v>
      </c>
      <c r="L19" s="35">
        <v>45244</v>
      </c>
      <c r="M19" s="35">
        <v>46180</v>
      </c>
      <c r="N19" s="35">
        <v>46453</v>
      </c>
      <c r="O19" s="35">
        <v>46044</v>
      </c>
      <c r="P19" s="35">
        <v>45654</v>
      </c>
      <c r="Q19" s="35">
        <v>45218</v>
      </c>
      <c r="R19" s="35">
        <v>44294</v>
      </c>
      <c r="S19" s="35">
        <v>43080</v>
      </c>
      <c r="T19" s="35">
        <v>42365</v>
      </c>
      <c r="U19" s="35">
        <v>41005</v>
      </c>
      <c r="V19" s="36">
        <v>15809</v>
      </c>
      <c r="W19" s="36">
        <v>15267</v>
      </c>
      <c r="X19" s="36">
        <v>14337</v>
      </c>
      <c r="Y19" s="36">
        <v>13324</v>
      </c>
      <c r="Z19" s="36">
        <v>12009</v>
      </c>
      <c r="AA19" s="36">
        <v>11030</v>
      </c>
      <c r="AB19" s="36">
        <v>9990</v>
      </c>
      <c r="AC19" s="37">
        <v>8857</v>
      </c>
      <c r="AD19" s="37">
        <v>7826</v>
      </c>
      <c r="AE19" s="37">
        <v>6948</v>
      </c>
      <c r="AF19" s="37">
        <v>6158</v>
      </c>
      <c r="AG19" s="37">
        <v>5478</v>
      </c>
      <c r="AH19" s="37">
        <v>4754</v>
      </c>
      <c r="AI19" s="37">
        <v>4146</v>
      </c>
      <c r="AJ19" s="37">
        <v>3552</v>
      </c>
      <c r="AK19" s="16"/>
    </row>
    <row r="20" spans="1:37" ht="24.95" customHeight="1" x14ac:dyDescent="0.2">
      <c r="A20" s="28" t="s">
        <v>10</v>
      </c>
      <c r="B20" s="34">
        <v>11368</v>
      </c>
      <c r="C20" s="35">
        <v>12541</v>
      </c>
      <c r="D20" s="35">
        <v>12526</v>
      </c>
      <c r="E20" s="35">
        <v>14353</v>
      </c>
      <c r="F20" s="35">
        <v>16399</v>
      </c>
      <c r="G20" s="35">
        <v>19012</v>
      </c>
      <c r="H20" s="35">
        <v>22954</v>
      </c>
      <c r="I20" s="35">
        <v>25798</v>
      </c>
      <c r="J20" s="35">
        <v>27527</v>
      </c>
      <c r="K20" s="35">
        <v>29366</v>
      </c>
      <c r="L20" s="35">
        <v>28176</v>
      </c>
      <c r="M20" s="35">
        <v>30050</v>
      </c>
      <c r="N20" s="35">
        <v>29087</v>
      </c>
      <c r="O20" s="35">
        <v>26489</v>
      </c>
      <c r="P20" s="35">
        <v>25132</v>
      </c>
      <c r="Q20" s="35">
        <v>24109</v>
      </c>
      <c r="R20" s="35">
        <v>22968</v>
      </c>
      <c r="S20" s="35">
        <v>21927</v>
      </c>
      <c r="T20" s="35">
        <v>20929</v>
      </c>
      <c r="U20" s="35">
        <v>20764</v>
      </c>
      <c r="V20" s="36">
        <v>5456</v>
      </c>
      <c r="W20" s="36">
        <v>4445</v>
      </c>
      <c r="X20" s="36">
        <v>3632</v>
      </c>
      <c r="Y20" s="36">
        <v>2861</v>
      </c>
      <c r="Z20" s="36">
        <v>1436</v>
      </c>
      <c r="AA20" s="36">
        <v>1242</v>
      </c>
      <c r="AB20" s="36">
        <v>1051</v>
      </c>
      <c r="AC20" s="37">
        <v>875</v>
      </c>
      <c r="AD20" s="37">
        <v>745</v>
      </c>
      <c r="AE20" s="37">
        <v>632</v>
      </c>
      <c r="AF20" s="37">
        <v>557</v>
      </c>
      <c r="AG20" s="37">
        <v>467</v>
      </c>
      <c r="AH20" s="37">
        <v>405</v>
      </c>
      <c r="AI20" s="37">
        <v>347</v>
      </c>
      <c r="AJ20" s="37">
        <v>297</v>
      </c>
      <c r="AK20" s="16"/>
    </row>
    <row r="21" spans="1:37" s="29" customFormat="1" ht="24.95" customHeight="1" thickBot="1" x14ac:dyDescent="0.3">
      <c r="A21" s="26" t="s">
        <v>16</v>
      </c>
      <c r="B21" s="38">
        <v>9</v>
      </c>
      <c r="C21" s="39">
        <v>5</v>
      </c>
      <c r="D21" s="39">
        <v>3</v>
      </c>
      <c r="E21" s="39">
        <v>9</v>
      </c>
      <c r="F21" s="39">
        <v>30</v>
      </c>
      <c r="G21" s="39">
        <v>30</v>
      </c>
      <c r="H21" s="39">
        <v>11</v>
      </c>
      <c r="I21" s="39">
        <v>23</v>
      </c>
      <c r="J21" s="39">
        <v>19</v>
      </c>
      <c r="K21" s="39">
        <v>15</v>
      </c>
      <c r="L21" s="39">
        <v>13</v>
      </c>
      <c r="M21" s="39">
        <v>10</v>
      </c>
      <c r="N21" s="39">
        <v>6</v>
      </c>
      <c r="O21" s="39">
        <v>6</v>
      </c>
      <c r="P21" s="39">
        <v>11</v>
      </c>
      <c r="Q21" s="39">
        <v>1</v>
      </c>
      <c r="R21" s="39">
        <v>5</v>
      </c>
      <c r="S21" s="39">
        <v>3</v>
      </c>
      <c r="T21" s="39"/>
      <c r="U21" s="39"/>
      <c r="V21" s="32"/>
      <c r="W21" s="32"/>
      <c r="X21" s="32"/>
      <c r="Y21" s="32"/>
      <c r="Z21" s="32"/>
      <c r="AA21" s="32"/>
      <c r="AB21" s="32"/>
      <c r="AC21" s="20"/>
      <c r="AD21" s="20"/>
      <c r="AE21" s="20"/>
      <c r="AF21" s="20"/>
      <c r="AG21" s="20"/>
      <c r="AH21" s="20"/>
      <c r="AI21" s="20"/>
      <c r="AJ21" s="20"/>
      <c r="AK21" s="33"/>
    </row>
    <row r="22" spans="1:37" s="25" customFormat="1" ht="24.95" customHeight="1" thickTop="1" x14ac:dyDescent="0.2">
      <c r="A22" s="30" t="s">
        <v>2</v>
      </c>
      <c r="B22" s="40">
        <f>B11+B16+B21</f>
        <v>67124</v>
      </c>
      <c r="C22" s="41">
        <f t="shared" ref="C22:U22" si="4">C11+C16+C21</f>
        <v>71397</v>
      </c>
      <c r="D22" s="41">
        <f t="shared" si="4"/>
        <v>70751</v>
      </c>
      <c r="E22" s="41">
        <f t="shared" si="4"/>
        <v>75081</v>
      </c>
      <c r="F22" s="41">
        <f t="shared" si="4"/>
        <v>80324</v>
      </c>
      <c r="G22" s="41">
        <f t="shared" si="4"/>
        <v>85911</v>
      </c>
      <c r="H22" s="41">
        <f t="shared" si="4"/>
        <v>95533</v>
      </c>
      <c r="I22" s="41">
        <f t="shared" si="4"/>
        <v>101791</v>
      </c>
      <c r="J22" s="41">
        <f t="shared" si="4"/>
        <v>105235</v>
      </c>
      <c r="K22" s="41">
        <f t="shared" si="4"/>
        <v>108960</v>
      </c>
      <c r="L22" s="41">
        <f t="shared" si="4"/>
        <v>107707</v>
      </c>
      <c r="M22" s="41">
        <f t="shared" si="4"/>
        <v>111978</v>
      </c>
      <c r="N22" s="41">
        <f t="shared" si="4"/>
        <v>110809</v>
      </c>
      <c r="O22" s="41">
        <f t="shared" si="4"/>
        <v>106649</v>
      </c>
      <c r="P22" s="41">
        <f t="shared" si="4"/>
        <v>104209</v>
      </c>
      <c r="Q22" s="41">
        <f t="shared" si="4"/>
        <v>101977</v>
      </c>
      <c r="R22" s="41">
        <f t="shared" si="4"/>
        <v>99002</v>
      </c>
      <c r="S22" s="41">
        <f t="shared" si="4"/>
        <v>96040</v>
      </c>
      <c r="T22" s="41">
        <f t="shared" si="4"/>
        <v>93762</v>
      </c>
      <c r="U22" s="41">
        <f t="shared" si="4"/>
        <v>91715</v>
      </c>
      <c r="V22" s="41">
        <f>V11+V16</f>
        <v>29491</v>
      </c>
      <c r="W22" s="41">
        <f t="shared" ref="W22:AJ22" si="5">W11+W16</f>
        <v>27084</v>
      </c>
      <c r="X22" s="41">
        <f t="shared" si="5"/>
        <v>24466</v>
      </c>
      <c r="Y22" s="41">
        <f t="shared" si="5"/>
        <v>21818</v>
      </c>
      <c r="Z22" s="41">
        <f t="shared" si="5"/>
        <v>17946</v>
      </c>
      <c r="AA22" s="41">
        <f t="shared" si="5"/>
        <v>16225</v>
      </c>
      <c r="AB22" s="41">
        <f t="shared" si="5"/>
        <v>14468</v>
      </c>
      <c r="AC22" s="42">
        <f t="shared" si="5"/>
        <v>12548</v>
      </c>
      <c r="AD22" s="42">
        <f t="shared" si="5"/>
        <v>10921</v>
      </c>
      <c r="AE22" s="42">
        <f t="shared" si="5"/>
        <v>9553</v>
      </c>
      <c r="AF22" s="42">
        <f t="shared" si="5"/>
        <v>8382</v>
      </c>
      <c r="AG22" s="42">
        <f t="shared" si="5"/>
        <v>7316</v>
      </c>
      <c r="AH22" s="42">
        <f t="shared" si="5"/>
        <v>6248</v>
      </c>
      <c r="AI22" s="42">
        <f t="shared" si="5"/>
        <v>5372</v>
      </c>
      <c r="AJ22" s="42">
        <f t="shared" si="5"/>
        <v>4512</v>
      </c>
      <c r="AK22" s="16"/>
    </row>
    <row r="23" spans="1:37" ht="15" x14ac:dyDescent="0.2">
      <c r="A23" s="16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</sheetData>
  <customSheetViews>
    <customSheetView guid="{FEED0E09-013D-4979-85AE-887D82985ECF}" showGridLines="0" hiddenRows="1" hiddenColumns="1" topLeftCell="B1">
      <selection activeCell="C1" sqref="C1:C1048576"/>
      <pageMargins left="0.7" right="0.7" top="0.75" bottom="0.75" header="0.3" footer="0.3"/>
      <pageSetup paperSize="9" orientation="portrait" r:id="rId1"/>
    </customSheetView>
    <customSheetView guid="{8BF26E4B-3DDA-4944-B839-9C2186AAB254}" showGridLines="0" hiddenRows="1" hiddenColumns="1" topLeftCell="A8">
      <selection activeCell="B8" sqref="B1:B1048576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86D95-66FE-40F4-84FB-714F191ADA95}">
  <dimension ref="A1:R27"/>
  <sheetViews>
    <sheetView showGridLines="0" tabSelected="1" zoomScale="75" zoomScaleNormal="75" workbookViewId="0"/>
  </sheetViews>
  <sheetFormatPr defaultColWidth="50.7109375" defaultRowHeight="12.75" x14ac:dyDescent="0.2"/>
  <cols>
    <col min="1" max="1" width="46.85546875" bestFit="1" customWidth="1"/>
    <col min="2" max="16" width="18.7109375" customWidth="1"/>
    <col min="17" max="18" width="19.7109375" customWidth="1"/>
  </cols>
  <sheetData>
    <row r="1" spans="1:18" ht="18" x14ac:dyDescent="0.2">
      <c r="A1" s="55" t="s">
        <v>31</v>
      </c>
    </row>
    <row r="2" spans="1:18" ht="16.5" x14ac:dyDescent="0.2">
      <c r="A2" s="21" t="s">
        <v>35</v>
      </c>
    </row>
    <row r="3" spans="1:18" ht="16.5" x14ac:dyDescent="0.2">
      <c r="A3" s="21" t="s">
        <v>89</v>
      </c>
    </row>
    <row r="4" spans="1:18" ht="16.5" x14ac:dyDescent="0.2">
      <c r="A4" s="21" t="s">
        <v>13</v>
      </c>
    </row>
    <row r="5" spans="1:18" ht="16.5" x14ac:dyDescent="0.2">
      <c r="A5" s="21" t="s">
        <v>87</v>
      </c>
    </row>
    <row r="6" spans="1:18" ht="16.5" x14ac:dyDescent="0.2">
      <c r="A6" s="21" t="s">
        <v>90</v>
      </c>
    </row>
    <row r="7" spans="1:18" ht="16.5" x14ac:dyDescent="0.2">
      <c r="A7" s="21" t="s">
        <v>92</v>
      </c>
    </row>
    <row r="8" spans="1:18" ht="16.5" x14ac:dyDescent="0.2">
      <c r="A8" s="21" t="s">
        <v>36</v>
      </c>
    </row>
    <row r="9" spans="1:18" ht="13.5" x14ac:dyDescent="0.25">
      <c r="A9" s="1"/>
    </row>
    <row r="10" spans="1:18" ht="18.75" thickBot="1" x14ac:dyDescent="0.25">
      <c r="A10" s="15"/>
      <c r="B10" s="10" t="s">
        <v>70</v>
      </c>
      <c r="C10" s="10" t="s">
        <v>71</v>
      </c>
      <c r="D10" s="10" t="s">
        <v>72</v>
      </c>
      <c r="E10" s="10" t="s">
        <v>73</v>
      </c>
      <c r="F10" s="10" t="s">
        <v>74</v>
      </c>
      <c r="G10" s="10" t="s">
        <v>75</v>
      </c>
      <c r="H10" s="10" t="s">
        <v>76</v>
      </c>
      <c r="I10" s="10" t="s">
        <v>77</v>
      </c>
      <c r="J10" s="10" t="s">
        <v>78</v>
      </c>
      <c r="K10" s="10" t="s">
        <v>79</v>
      </c>
      <c r="L10" s="10" t="s">
        <v>80</v>
      </c>
      <c r="M10" s="10" t="s">
        <v>81</v>
      </c>
      <c r="N10" s="10" t="s">
        <v>82</v>
      </c>
      <c r="O10" s="10" t="s">
        <v>83</v>
      </c>
      <c r="P10" s="10" t="s">
        <v>84</v>
      </c>
      <c r="Q10" s="10" t="s">
        <v>85</v>
      </c>
      <c r="R10" s="10" t="s">
        <v>86</v>
      </c>
    </row>
    <row r="11" spans="1:18" ht="24.95" customHeight="1" x14ac:dyDescent="0.2">
      <c r="A11" s="47" t="s">
        <v>25</v>
      </c>
      <c r="B11" s="20">
        <f>SUM(B12:B17)</f>
        <v>19848</v>
      </c>
      <c r="C11" s="20">
        <f t="shared" ref="C11:O11" si="0">SUM(C12:C17)</f>
        <v>21454</v>
      </c>
      <c r="D11" s="20">
        <f t="shared" si="0"/>
        <v>21790</v>
      </c>
      <c r="E11" s="20">
        <f t="shared" si="0"/>
        <v>22015</v>
      </c>
      <c r="F11" s="20">
        <f t="shared" si="0"/>
        <v>22516</v>
      </c>
      <c r="G11" s="20">
        <f t="shared" si="0"/>
        <v>23561</v>
      </c>
      <c r="H11" s="20">
        <f t="shared" si="0"/>
        <v>26003</v>
      </c>
      <c r="I11" s="20">
        <f t="shared" si="0"/>
        <v>28410</v>
      </c>
      <c r="J11" s="20">
        <f t="shared" si="0"/>
        <v>29857</v>
      </c>
      <c r="K11" s="20">
        <f t="shared" si="0"/>
        <v>31748</v>
      </c>
      <c r="L11" s="20">
        <f t="shared" si="0"/>
        <v>32872</v>
      </c>
      <c r="M11" s="20">
        <f t="shared" si="0"/>
        <v>34743</v>
      </c>
      <c r="N11" s="20">
        <f t="shared" si="0"/>
        <v>36112</v>
      </c>
      <c r="O11" s="20">
        <f t="shared" si="0"/>
        <v>37013</v>
      </c>
      <c r="P11" s="59">
        <f>SUM(P12:P17)</f>
        <v>37047</v>
      </c>
      <c r="Q11" s="20">
        <f t="shared" ref="Q11" si="1">SUM(Q12:Q17)</f>
        <v>35966</v>
      </c>
      <c r="R11" s="59">
        <f>SUM(R12:R17)</f>
        <v>36158</v>
      </c>
    </row>
    <row r="12" spans="1:18" ht="24.95" customHeight="1" x14ac:dyDescent="0.2">
      <c r="A12" s="44" t="s">
        <v>32</v>
      </c>
      <c r="B12" s="37">
        <v>11583</v>
      </c>
      <c r="C12" s="37">
        <v>12125</v>
      </c>
      <c r="D12" s="37">
        <v>11600</v>
      </c>
      <c r="E12" s="37">
        <v>10961</v>
      </c>
      <c r="F12" s="37">
        <v>10510</v>
      </c>
      <c r="G12" s="37">
        <v>6135</v>
      </c>
      <c r="H12" s="37">
        <v>7329</v>
      </c>
      <c r="I12" s="37">
        <v>8169</v>
      </c>
      <c r="J12" s="37">
        <v>9334</v>
      </c>
      <c r="K12" s="37">
        <v>10215</v>
      </c>
      <c r="L12" s="37">
        <v>10567</v>
      </c>
      <c r="M12" s="37">
        <v>10924</v>
      </c>
      <c r="N12" s="37">
        <v>10601</v>
      </c>
      <c r="O12" s="37">
        <v>10909</v>
      </c>
      <c r="P12" s="57">
        <v>10748</v>
      </c>
      <c r="Q12" s="37">
        <v>9388</v>
      </c>
      <c r="R12" s="57">
        <v>9075</v>
      </c>
    </row>
    <row r="13" spans="1:18" ht="24.95" customHeight="1" x14ac:dyDescent="0.2">
      <c r="A13" s="44" t="s">
        <v>21</v>
      </c>
      <c r="B13" s="37">
        <v>4427</v>
      </c>
      <c r="C13" s="37">
        <v>4928</v>
      </c>
      <c r="D13" s="37">
        <v>5200</v>
      </c>
      <c r="E13" s="37">
        <v>5480</v>
      </c>
      <c r="F13" s="37">
        <v>5814</v>
      </c>
      <c r="G13" s="37">
        <v>7746</v>
      </c>
      <c r="H13" s="37">
        <v>7882</v>
      </c>
      <c r="I13" s="37">
        <v>7974</v>
      </c>
      <c r="J13" s="37">
        <v>7736</v>
      </c>
      <c r="K13" s="37">
        <v>7787</v>
      </c>
      <c r="L13" s="37">
        <v>7687</v>
      </c>
      <c r="M13" s="37">
        <v>7614</v>
      </c>
      <c r="N13" s="37">
        <v>7499</v>
      </c>
      <c r="O13" s="37">
        <v>7435</v>
      </c>
      <c r="P13" s="57">
        <v>6905</v>
      </c>
      <c r="Q13" s="37">
        <v>6734</v>
      </c>
      <c r="R13" s="57">
        <v>6429</v>
      </c>
    </row>
    <row r="14" spans="1:18" ht="24.95" customHeight="1" x14ac:dyDescent="0.2">
      <c r="A14" s="44" t="s">
        <v>18</v>
      </c>
      <c r="B14" s="37">
        <v>1539</v>
      </c>
      <c r="C14" s="37">
        <v>1732</v>
      </c>
      <c r="D14" s="37">
        <v>1873</v>
      </c>
      <c r="E14" s="37">
        <v>2040</v>
      </c>
      <c r="F14" s="37">
        <v>2277</v>
      </c>
      <c r="G14" s="37">
        <v>3912</v>
      </c>
      <c r="H14" s="37">
        <v>4246</v>
      </c>
      <c r="I14" s="37">
        <v>4529</v>
      </c>
      <c r="J14" s="37">
        <v>4555</v>
      </c>
      <c r="K14" s="37">
        <v>4609</v>
      </c>
      <c r="L14" s="37">
        <v>4674</v>
      </c>
      <c r="M14" s="37">
        <v>5042</v>
      </c>
      <c r="N14" s="37">
        <v>5293</v>
      </c>
      <c r="O14" s="37">
        <v>5391</v>
      </c>
      <c r="P14" s="57">
        <v>5185</v>
      </c>
      <c r="Q14" s="37">
        <v>5041</v>
      </c>
      <c r="R14" s="57">
        <v>4886</v>
      </c>
    </row>
    <row r="15" spans="1:18" ht="24.95" customHeight="1" x14ac:dyDescent="0.2">
      <c r="A15" s="44" t="s">
        <v>22</v>
      </c>
      <c r="B15" s="37">
        <v>1499</v>
      </c>
      <c r="C15" s="37">
        <v>1623</v>
      </c>
      <c r="D15" s="37">
        <v>1500</v>
      </c>
      <c r="E15" s="37">
        <v>1710</v>
      </c>
      <c r="F15" s="37">
        <v>1866</v>
      </c>
      <c r="G15" s="37">
        <v>1971</v>
      </c>
      <c r="H15" s="37">
        <v>2158</v>
      </c>
      <c r="I15" s="37">
        <v>2425</v>
      </c>
      <c r="J15" s="37">
        <v>2527</v>
      </c>
      <c r="K15" s="37">
        <v>2727</v>
      </c>
      <c r="L15" s="37">
        <v>2767</v>
      </c>
      <c r="M15" s="37">
        <v>2987</v>
      </c>
      <c r="N15" s="37">
        <v>3442</v>
      </c>
      <c r="O15" s="37">
        <v>3512</v>
      </c>
      <c r="P15" s="57">
        <v>3583</v>
      </c>
      <c r="Q15" s="37">
        <v>3462</v>
      </c>
      <c r="R15" s="57">
        <v>3530</v>
      </c>
    </row>
    <row r="16" spans="1:18" ht="24.95" customHeight="1" x14ac:dyDescent="0.2">
      <c r="A16" s="44" t="s">
        <v>19</v>
      </c>
      <c r="B16" s="37">
        <v>800</v>
      </c>
      <c r="C16" s="37">
        <v>1046</v>
      </c>
      <c r="D16" s="37">
        <v>992</v>
      </c>
      <c r="E16" s="37">
        <v>1032</v>
      </c>
      <c r="F16" s="37">
        <v>1101</v>
      </c>
      <c r="G16" s="37">
        <v>1876</v>
      </c>
      <c r="H16" s="37">
        <v>2127</v>
      </c>
      <c r="I16" s="37">
        <v>2434</v>
      </c>
      <c r="J16" s="37">
        <v>2623</v>
      </c>
      <c r="K16" s="37">
        <v>2909</v>
      </c>
      <c r="L16" s="37">
        <v>2087</v>
      </c>
      <c r="M16" s="37">
        <v>2244</v>
      </c>
      <c r="N16" s="37">
        <v>2490</v>
      </c>
      <c r="O16" s="37">
        <v>2635</v>
      </c>
      <c r="P16" s="57">
        <v>2787</v>
      </c>
      <c r="Q16" s="37">
        <v>2844</v>
      </c>
      <c r="R16" s="57">
        <v>2940</v>
      </c>
    </row>
    <row r="17" spans="1:18" ht="24.95" customHeight="1" x14ac:dyDescent="0.2">
      <c r="A17" s="44" t="s">
        <v>20</v>
      </c>
      <c r="B17" s="37">
        <v>0</v>
      </c>
      <c r="C17" s="37">
        <v>0</v>
      </c>
      <c r="D17" s="37">
        <v>625</v>
      </c>
      <c r="E17" s="37">
        <v>792</v>
      </c>
      <c r="F17" s="37">
        <v>948</v>
      </c>
      <c r="G17" s="37">
        <v>1921</v>
      </c>
      <c r="H17" s="37">
        <v>2261</v>
      </c>
      <c r="I17" s="37">
        <v>2879</v>
      </c>
      <c r="J17" s="37">
        <v>3082</v>
      </c>
      <c r="K17" s="37">
        <v>3501</v>
      </c>
      <c r="L17" s="37">
        <v>5090</v>
      </c>
      <c r="M17" s="37">
        <v>5932</v>
      </c>
      <c r="N17" s="37">
        <v>6787</v>
      </c>
      <c r="O17" s="37">
        <v>7131</v>
      </c>
      <c r="P17" s="57">
        <v>7839</v>
      </c>
      <c r="Q17" s="37">
        <v>8497</v>
      </c>
      <c r="R17" s="57">
        <v>9298</v>
      </c>
    </row>
    <row r="18" spans="1:18" ht="24.95" customHeight="1" x14ac:dyDescent="0.2">
      <c r="A18" s="17" t="s">
        <v>24</v>
      </c>
      <c r="B18" s="20">
        <f t="shared" ref="B18:O18" si="2">SUM(B19:B24)</f>
        <v>51268</v>
      </c>
      <c r="C18" s="20">
        <f t="shared" si="2"/>
        <v>51681</v>
      </c>
      <c r="D18" s="20">
        <f t="shared" si="2"/>
        <v>50326</v>
      </c>
      <c r="E18" s="20">
        <f t="shared" si="2"/>
        <v>48277</v>
      </c>
      <c r="F18" s="20">
        <f t="shared" si="2"/>
        <v>47949</v>
      </c>
      <c r="G18" s="20">
        <f t="shared" si="2"/>
        <v>44845</v>
      </c>
      <c r="H18" s="20">
        <f t="shared" si="2"/>
        <v>53149</v>
      </c>
      <c r="I18" s="20">
        <f t="shared" si="2"/>
        <v>57789</v>
      </c>
      <c r="J18" s="20">
        <f t="shared" si="2"/>
        <v>58368</v>
      </c>
      <c r="K18" s="20">
        <f t="shared" si="2"/>
        <v>61251</v>
      </c>
      <c r="L18" s="20">
        <f t="shared" si="2"/>
        <v>63377</v>
      </c>
      <c r="M18" s="20">
        <f t="shared" si="2"/>
        <v>66670</v>
      </c>
      <c r="N18" s="20">
        <f t="shared" si="2"/>
        <v>69402</v>
      </c>
      <c r="O18" s="20">
        <f t="shared" si="2"/>
        <v>71277</v>
      </c>
      <c r="P18" s="59">
        <f>SUM(P19:P24)</f>
        <v>70809</v>
      </c>
      <c r="Q18" s="20">
        <f t="shared" ref="Q18" si="3">SUM(Q19:Q24)</f>
        <v>70256</v>
      </c>
      <c r="R18" s="59">
        <f>SUM(R19:R24)</f>
        <v>68107</v>
      </c>
    </row>
    <row r="19" spans="1:18" ht="24.95" customHeight="1" x14ac:dyDescent="0.2">
      <c r="A19" s="45" t="s">
        <v>33</v>
      </c>
      <c r="B19" s="37">
        <v>25848</v>
      </c>
      <c r="C19" s="37">
        <v>25914</v>
      </c>
      <c r="D19" s="37">
        <v>23848</v>
      </c>
      <c r="E19" s="37">
        <v>20495</v>
      </c>
      <c r="F19" s="37">
        <v>18730</v>
      </c>
      <c r="G19" s="37">
        <v>10927</v>
      </c>
      <c r="H19" s="37">
        <v>13055</v>
      </c>
      <c r="I19" s="37">
        <v>14906</v>
      </c>
      <c r="J19" s="37">
        <v>16131</v>
      </c>
      <c r="K19" s="37">
        <v>17135</v>
      </c>
      <c r="L19" s="37">
        <v>17452</v>
      </c>
      <c r="M19" s="37">
        <v>18009</v>
      </c>
      <c r="N19" s="37">
        <v>17497</v>
      </c>
      <c r="O19" s="37">
        <v>17924</v>
      </c>
      <c r="P19" s="57">
        <v>17272</v>
      </c>
      <c r="Q19" s="37">
        <v>15653</v>
      </c>
      <c r="R19" s="57">
        <v>12436</v>
      </c>
    </row>
    <row r="20" spans="1:18" ht="24.95" customHeight="1" x14ac:dyDescent="0.2">
      <c r="A20" s="44" t="s">
        <v>21</v>
      </c>
      <c r="B20" s="37">
        <v>9865</v>
      </c>
      <c r="C20" s="37">
        <v>10130</v>
      </c>
      <c r="D20" s="37">
        <v>10099</v>
      </c>
      <c r="E20" s="37">
        <v>10236</v>
      </c>
      <c r="F20" s="37">
        <v>10441</v>
      </c>
      <c r="G20" s="37">
        <v>12059</v>
      </c>
      <c r="H20" s="37">
        <v>11801</v>
      </c>
      <c r="I20" s="37">
        <v>11631</v>
      </c>
      <c r="J20" s="37">
        <v>10724</v>
      </c>
      <c r="K20" s="37">
        <v>10895</v>
      </c>
      <c r="L20" s="37">
        <v>10889</v>
      </c>
      <c r="M20" s="37">
        <v>10976</v>
      </c>
      <c r="N20" s="37">
        <v>11221</v>
      </c>
      <c r="O20" s="37">
        <v>11494</v>
      </c>
      <c r="P20" s="57">
        <v>10873</v>
      </c>
      <c r="Q20" s="37">
        <v>10573</v>
      </c>
      <c r="R20" s="57">
        <v>10259</v>
      </c>
    </row>
    <row r="21" spans="1:18" ht="24.95" customHeight="1" x14ac:dyDescent="0.2">
      <c r="A21" s="44" t="s">
        <v>18</v>
      </c>
      <c r="B21" s="37">
        <v>6421</v>
      </c>
      <c r="C21" s="37">
        <v>6432</v>
      </c>
      <c r="D21" s="37">
        <v>6279</v>
      </c>
      <c r="E21" s="37">
        <v>6478</v>
      </c>
      <c r="F21" s="37">
        <v>6594</v>
      </c>
      <c r="G21" s="37">
        <v>8239</v>
      </c>
      <c r="H21" s="37">
        <v>8705</v>
      </c>
      <c r="I21" s="37">
        <v>8771</v>
      </c>
      <c r="J21" s="37">
        <v>8607</v>
      </c>
      <c r="K21" s="37">
        <v>8695</v>
      </c>
      <c r="L21" s="37">
        <v>8597</v>
      </c>
      <c r="M21" s="37">
        <v>8837</v>
      </c>
      <c r="N21" s="37">
        <v>9119</v>
      </c>
      <c r="O21" s="37">
        <v>9314</v>
      </c>
      <c r="P21" s="57">
        <v>8796</v>
      </c>
      <c r="Q21" s="37">
        <v>8909</v>
      </c>
      <c r="R21" s="57">
        <v>8671</v>
      </c>
    </row>
    <row r="22" spans="1:18" ht="24.95" customHeight="1" x14ac:dyDescent="0.2">
      <c r="A22" s="44" t="s">
        <v>22</v>
      </c>
      <c r="B22" s="37">
        <v>5195</v>
      </c>
      <c r="C22" s="37">
        <v>5104</v>
      </c>
      <c r="D22" s="37">
        <v>4755</v>
      </c>
      <c r="E22" s="37">
        <v>4959</v>
      </c>
      <c r="F22" s="37">
        <v>5252</v>
      </c>
      <c r="G22" s="37">
        <v>6167</v>
      </c>
      <c r="H22" s="37">
        <v>6423</v>
      </c>
      <c r="I22" s="37">
        <v>6710</v>
      </c>
      <c r="J22" s="37">
        <v>6608</v>
      </c>
      <c r="K22" s="37">
        <v>6766</v>
      </c>
      <c r="L22" s="37">
        <v>6754</v>
      </c>
      <c r="M22" s="37">
        <v>6955</v>
      </c>
      <c r="N22" s="37">
        <v>7470</v>
      </c>
      <c r="O22" s="37">
        <v>7616</v>
      </c>
      <c r="P22" s="57">
        <v>7769</v>
      </c>
      <c r="Q22" s="37">
        <v>7755</v>
      </c>
      <c r="R22" s="57">
        <v>7812</v>
      </c>
    </row>
    <row r="23" spans="1:18" ht="24.95" customHeight="1" x14ac:dyDescent="0.2">
      <c r="A23" s="44" t="s">
        <v>19</v>
      </c>
      <c r="B23" s="37">
        <v>3939</v>
      </c>
      <c r="C23" s="37">
        <v>4101</v>
      </c>
      <c r="D23" s="37">
        <v>3525</v>
      </c>
      <c r="E23" s="37">
        <v>3551</v>
      </c>
      <c r="F23" s="37">
        <v>3718</v>
      </c>
      <c r="G23" s="37">
        <v>4965</v>
      </c>
      <c r="H23" s="37">
        <v>5442</v>
      </c>
      <c r="I23" s="37">
        <v>5892</v>
      </c>
      <c r="J23" s="37">
        <v>5911</v>
      </c>
      <c r="K23" s="37">
        <v>6165</v>
      </c>
      <c r="L23" s="37">
        <v>5740</v>
      </c>
      <c r="M23" s="37">
        <v>5937</v>
      </c>
      <c r="N23" s="37">
        <v>6293</v>
      </c>
      <c r="O23" s="37">
        <v>6416</v>
      </c>
      <c r="P23" s="57">
        <v>6341</v>
      </c>
      <c r="Q23" s="37">
        <v>6410</v>
      </c>
      <c r="R23" s="57">
        <v>6398</v>
      </c>
    </row>
    <row r="24" spans="1:18" ht="24.95" customHeight="1" thickBot="1" x14ac:dyDescent="0.25">
      <c r="A24" s="44" t="s">
        <v>20</v>
      </c>
      <c r="B24" s="37">
        <v>0</v>
      </c>
      <c r="C24" s="37">
        <v>0</v>
      </c>
      <c r="D24" s="37">
        <v>1820</v>
      </c>
      <c r="E24" s="37">
        <v>2558</v>
      </c>
      <c r="F24" s="37">
        <v>3214</v>
      </c>
      <c r="G24" s="37">
        <v>2488</v>
      </c>
      <c r="H24" s="37">
        <v>7723</v>
      </c>
      <c r="I24" s="37">
        <v>9879</v>
      </c>
      <c r="J24" s="37">
        <v>10387</v>
      </c>
      <c r="K24" s="37">
        <v>11595</v>
      </c>
      <c r="L24" s="37">
        <v>13945</v>
      </c>
      <c r="M24" s="37">
        <v>15956</v>
      </c>
      <c r="N24" s="37">
        <v>17802</v>
      </c>
      <c r="O24" s="37">
        <v>18513</v>
      </c>
      <c r="P24" s="58">
        <v>19758</v>
      </c>
      <c r="Q24" s="37">
        <v>20956</v>
      </c>
      <c r="R24" s="58">
        <v>22531</v>
      </c>
    </row>
    <row r="25" spans="1:18" ht="24.95" customHeight="1" thickTop="1" x14ac:dyDescent="0.2">
      <c r="A25" s="46" t="s">
        <v>23</v>
      </c>
      <c r="B25" s="42">
        <f>B11+B18</f>
        <v>71116</v>
      </c>
      <c r="C25" s="42">
        <f t="shared" ref="C25:O25" si="4">C11+C18</f>
        <v>73135</v>
      </c>
      <c r="D25" s="42">
        <f t="shared" si="4"/>
        <v>72116</v>
      </c>
      <c r="E25" s="42">
        <f t="shared" si="4"/>
        <v>70292</v>
      </c>
      <c r="F25" s="42">
        <f t="shared" si="4"/>
        <v>70465</v>
      </c>
      <c r="G25" s="42">
        <f t="shared" si="4"/>
        <v>68406</v>
      </c>
      <c r="H25" s="42">
        <f t="shared" si="4"/>
        <v>79152</v>
      </c>
      <c r="I25" s="42">
        <f t="shared" si="4"/>
        <v>86199</v>
      </c>
      <c r="J25" s="42">
        <f t="shared" si="4"/>
        <v>88225</v>
      </c>
      <c r="K25" s="42">
        <f t="shared" si="4"/>
        <v>92999</v>
      </c>
      <c r="L25" s="42">
        <f t="shared" si="4"/>
        <v>96249</v>
      </c>
      <c r="M25" s="42">
        <f t="shared" si="4"/>
        <v>101413</v>
      </c>
      <c r="N25" s="42">
        <f t="shared" si="4"/>
        <v>105514</v>
      </c>
      <c r="O25" s="42">
        <f t="shared" si="4"/>
        <v>108290</v>
      </c>
      <c r="P25" s="59">
        <f>P11+P18</f>
        <v>107856</v>
      </c>
      <c r="Q25" s="42">
        <f t="shared" ref="Q25" si="5">Q11+Q18</f>
        <v>106222</v>
      </c>
      <c r="R25" s="59">
        <f>R11+R18</f>
        <v>104265</v>
      </c>
    </row>
    <row r="27" spans="1:18" ht="16.5" x14ac:dyDescent="0.2">
      <c r="A27" s="56" t="s">
        <v>37</v>
      </c>
    </row>
  </sheetData>
  <customSheetViews>
    <customSheetView guid="{FEED0E09-013D-4979-85AE-887D82985ECF}" showGridLines="0" hiddenRows="1" hiddenColumns="1" topLeftCell="B19">
      <selection activeCell="B38" sqref="B38"/>
      <pageMargins left="0.7" right="0.7" top="0.75" bottom="0.75" header="0.3" footer="0.3"/>
    </customSheetView>
    <customSheetView guid="{8BF26E4B-3DDA-4944-B839-9C2186AAB254}" showGridLines="0" hiddenRows="1" hiddenColumns="1">
      <selection activeCell="C18" sqref="C1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VI-A-1 GIB (1972-1976)</vt:lpstr>
      <vt:lpstr>VI-A-1 GIB (1975-1983)</vt:lpstr>
      <vt:lpstr>VI-A-1 GIB (1982-2016)</vt:lpstr>
      <vt:lpstr>VI-A-1 IGO (2002-2018)</vt:lpstr>
      <vt:lpstr>'VI-A-1 GIB (1975-1983)'!Afdrukbereik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2020-06-15T12:26:55Z</dcterms:created>
  <dcterms:modified xsi:type="dcterms:W3CDTF">2020-06-15T12:27:00Z</dcterms:modified>
</cp:coreProperties>
</file>