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FD3FFAE1-11A0-4E49-B602-12ED7E54CAC4}" xr6:coauthVersionLast="44" xr6:coauthVersionMax="44" xr10:uidLastSave="{00000000-0000-0000-0000-000000000000}"/>
  <bookViews>
    <workbookView xWindow="20370" yWindow="-120" windowWidth="29040" windowHeight="15840" activeTab="1" xr2:uid="{00000000-000D-0000-FFFF-FFFF00000000}"/>
  </bookViews>
  <sheets>
    <sheet name="VI-A-3 (1972-1980)" sheetId="40" r:id="rId1"/>
    <sheet name="VI-A-3 (1979-2018)" sheetId="39" r:id="rId2"/>
  </sheets>
  <definedNames>
    <definedName name="_xlnm.Print_Area" localSheetId="1">'VI-A-3 (1979-2018)'!$A$2:$A$20</definedName>
    <definedName name="EssAliasTable" localSheetId="1">"Nederlands"</definedName>
    <definedName name="EssfHasNonUnique" localSheetId="1">FALSE</definedName>
    <definedName name="EssfHasNonUnique">FALSE</definedName>
    <definedName name="EssLatest" localSheetId="1">"1991"</definedName>
    <definedName name="EssOptions" localSheetId="1">"A1100000001011000000001100020_01 00"</definedName>
    <definedName name="EssSamplingValue" localSheetId="1">100</definedName>
    <definedName name="Z_0E955206_716B_452B_855D_D21006127D1F_.wvu.Cols" localSheetId="1" hidden="1">'VI-A-3 (1979-2018)'!$A:$A</definedName>
    <definedName name="Z_0E955206_716B_452B_855D_D21006127D1F_.wvu.PrintArea" localSheetId="1" hidden="1">'VI-A-3 (1979-2018)'!$A$10:$A$20</definedName>
    <definedName name="Z_0E955206_716B_452B_855D_D21006127D1F_.wvu.Rows" localSheetId="1" hidden="1">'VI-A-3 (1979-2018)'!#REF!,'VI-A-3 (1979-2018)'!#REF!,'VI-A-3 (1979-2018)'!#REF!,'VI-A-3 (1979-2018)'!#REF!,'VI-A-3 (1979-2018)'!$20:$20</definedName>
    <definedName name="Z_38E1BB7F_6B2C_47FA_B8EF_48692DCFF448_.wvu.PrintArea" localSheetId="1" hidden="1">'VI-A-3 (1979-2018)'!$A$10:$A$20</definedName>
    <definedName name="Z_44E46328_6F42_4C76_B06B_700E463C3B8A_.wvu.Cols" localSheetId="0" hidden="1">'VI-A-3 (1972-1980)'!$A:$A</definedName>
    <definedName name="Z_44E46328_6F42_4C76_B06B_700E463C3B8A_.wvu.Cols" localSheetId="1" hidden="1">'VI-A-3 (1979-2018)'!$A:$A</definedName>
    <definedName name="Z_44E46328_6F42_4C76_B06B_700E463C3B8A_.wvu.PrintArea" localSheetId="1" hidden="1">'VI-A-3 (1979-2018)'!$A$2:$A$20</definedName>
    <definedName name="Z_44E46328_6F42_4C76_B06B_700E463C3B8A_.wvu.Rows" localSheetId="0" hidden="1">'VI-A-3 (1972-1980)'!#REF!</definedName>
    <definedName name="Z_44E46328_6F42_4C76_B06B_700E463C3B8A_.wvu.Rows" localSheetId="1" hidden="1">'VI-A-3 (1979-2018)'!#REF!</definedName>
    <definedName name="Z_509236D2_234F_4D94_B898_730043398560_.wvu.Cols" localSheetId="1" hidden="1">'VI-A-3 (1979-2018)'!#REF!</definedName>
    <definedName name="Z_509236D2_234F_4D94_B898_730043398560_.wvu.Rows" localSheetId="1" hidden="1">'VI-A-3 (1979-2018)'!#REF!</definedName>
    <definedName name="Z_55E504A0_A194_4D30_979F_2A59828375F0_.wvu.Cols" localSheetId="1" hidden="1">'VI-A-3 (1979-2018)'!#REF!,'VI-A-3 (1979-2018)'!#REF!</definedName>
    <definedName name="Z_55E504A0_A194_4D30_979F_2A59828375F0_.wvu.PrintArea" localSheetId="1" hidden="1">'VI-A-3 (1979-2018)'!$A$2:$A$20</definedName>
    <definedName name="Z_55E504A0_A194_4D30_979F_2A59828375F0_.wvu.Rows" localSheetId="1" hidden="1">'VI-A-3 (1979-2018)'!#REF!</definedName>
    <definedName name="Z_7729C087_579D_4488_8235_730A8C5A89E1_.wvu.Cols" localSheetId="1" hidden="1">'VI-A-3 (1979-2018)'!#REF!</definedName>
    <definedName name="Z_7729C087_579D_4488_8235_730A8C5A89E1_.wvu.PrintArea" localSheetId="1" hidden="1">'VI-A-3 (1979-2018)'!$A$10:$A$20</definedName>
    <definedName name="Z_7729C087_579D_4488_8235_730A8C5A89E1_.wvu.Rows" localSheetId="1" hidden="1">'VI-A-3 (1979-2018)'!#REF!</definedName>
    <definedName name="Z_8BE90383_D74B_4FE7_A1AC_2D96D21C4696_.wvu.Cols" localSheetId="1" hidden="1">'VI-A-3 (1979-2018)'!#REF!,'VI-A-3 (1979-2018)'!#REF!</definedName>
    <definedName name="Z_8BE90383_D74B_4FE7_A1AC_2D96D21C4696_.wvu.PrintArea" localSheetId="1" hidden="1">'VI-A-3 (1979-2018)'!$A$10:$A$20</definedName>
    <definedName name="Z_8BE90383_D74B_4FE7_A1AC_2D96D21C4696_.wvu.Rows" localSheetId="1" hidden="1">'VI-A-3 (1979-2018)'!#REF!,'VI-A-3 (1979-2018)'!#REF!,'VI-A-3 (1979-2018)'!#REF!,'VI-A-3 (1979-2018)'!#REF!,'VI-A-3 (1979-2018)'!#REF!,'VI-A-3 (1979-2018)'!#REF!</definedName>
    <definedName name="Z_99C9E3E5_F007_46DF_8740_08113C065C51_.wvu.Cols" localSheetId="1" hidden="1">'VI-A-3 (1979-2018)'!$A:$A</definedName>
    <definedName name="Z_99C9E3E5_F007_46DF_8740_08113C065C51_.wvu.PrintArea" localSheetId="1" hidden="1">'VI-A-3 (1979-2018)'!$A$10:$A$20</definedName>
    <definedName name="Z_99C9E3E5_F007_46DF_8740_08113C065C51_.wvu.Rows" localSheetId="1" hidden="1">'VI-A-3 (1979-2018)'!#REF!,'VI-A-3 (1979-2018)'!#REF!,'VI-A-3 (1979-2018)'!#REF!,'VI-A-3 (1979-2018)'!#REF!,'VI-A-3 (1979-2018)'!$20:$20</definedName>
    <definedName name="Z_C1F11367_735C_4484_9550_3842CFCF2C37_.wvu.Cols" localSheetId="0" hidden="1">'VI-A-3 (1972-1980)'!#REF!</definedName>
    <definedName name="Z_C1F11367_735C_4484_9550_3842CFCF2C37_.wvu.Cols" localSheetId="1" hidden="1">'VI-A-3 (1979-2018)'!#REF!</definedName>
    <definedName name="Z_C1F11367_735C_4484_9550_3842CFCF2C37_.wvu.PrintArea" localSheetId="1" hidden="1">'VI-A-3 (1979-2018)'!$A$2:$A$20</definedName>
    <definedName name="Z_C1F11367_735C_4484_9550_3842CFCF2C37_.wvu.Rows" localSheetId="0" hidden="1">'VI-A-3 (1972-1980)'!#REF!</definedName>
    <definedName name="Z_C1F11367_735C_4484_9550_3842CFCF2C37_.wvu.Rows" localSheetId="1" hidden="1">'VI-A-3 (1979-2018)'!#REF!</definedName>
    <definedName name="Z_CA7C2C2C_E5EA_4A5E_9700_A7E8D1C87485_.wvu.PrintArea" localSheetId="1" hidden="1">'VI-A-3 (1979-2018)'!$A$10:$A$20</definedName>
    <definedName name="Z_D9CC8C55_E3F7_4B53_993D_3030D1A4DB08_.wvu.Cols" localSheetId="1" hidden="1">'VI-A-3 (1979-2018)'!#REF!</definedName>
    <definedName name="Z_D9CC8C55_E3F7_4B53_993D_3030D1A4DB08_.wvu.PrintArea" localSheetId="1" hidden="1">'VI-A-3 (1979-2018)'!$A$10:$A$20</definedName>
    <definedName name="Z_D9CC8C55_E3F7_4B53_993D_3030D1A4DB08_.wvu.Rows" localSheetId="1" hidden="1">'VI-A-3 (1979-2018)'!#REF!</definedName>
    <definedName name="Z_F16144FC_04A6_48BC_B28E_2B30DEF3F66E_.wvu.Cols" localSheetId="1" hidden="1">'VI-A-3 (1979-2018)'!$A:$A</definedName>
    <definedName name="Z_F16144FC_04A6_48BC_B28E_2B30DEF3F66E_.wvu.PrintArea" localSheetId="1" hidden="1">'VI-A-3 (1979-2018)'!$A$2:$A$20</definedName>
    <definedName name="Z_F16144FC_04A6_48BC_B28E_2B30DEF3F66E_.wvu.Rows" localSheetId="1" hidden="1">'VI-A-3 (1979-2018)'!#REF!</definedName>
    <definedName name="Z_FE2317E1_3300_488D_A0D1_F3637A11C263_.wvu.Cols" localSheetId="1" hidden="1">'VI-A-3 (1979-2018)'!#REF!,'VI-A-3 (1979-2018)'!#REF!</definedName>
    <definedName name="Z_FE2317E1_3300_488D_A0D1_F3637A11C263_.wvu.PrintArea" localSheetId="1" hidden="1">'VI-A-3 (1979-2018)'!$A$10:$A$20</definedName>
    <definedName name="Z_FE2317E1_3300_488D_A0D1_F3637A11C263_.wvu.Rows" localSheetId="1" hidden="1">'VI-A-3 (1979-2018)'!#REF!,'VI-A-3 (1979-2018)'!#REF!,'VI-A-3 (1979-2018)'!#REF!,'VI-A-3 (1979-2018)'!#REF!,'VI-A-3 (1979-2018)'!#REF!,'VI-A-3 (1979-2018)'!#REF!</definedName>
  </definedNames>
  <calcPr calcId="191029"/>
  <customWorkbookViews>
    <customWorkbookView name="FR" guid="{C1F11367-735C-4484-9550-3842CFCF2C37}" maximized="1" xWindow="-9" yWindow="-9" windowWidth="1938" windowHeight="1048" activeSheetId="39"/>
    <customWorkbookView name="NL" guid="{44E46328-6F42-4C76-B06B-700E463C3B8A}" maximized="1" xWindow="-9" yWindow="-9" windowWidth="1938" windowHeight="1048" activeSheetId="4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19" i="39" l="1"/>
  <c r="AN19" i="39"/>
  <c r="AM19" i="39" l="1"/>
  <c r="AO13" i="39"/>
  <c r="AN13" i="39"/>
  <c r="D13" i="39" l="1"/>
  <c r="E13" i="39"/>
  <c r="F13" i="39"/>
  <c r="G13" i="39"/>
  <c r="H13" i="39"/>
  <c r="I13" i="39"/>
  <c r="J13" i="39"/>
  <c r="K13" i="39"/>
  <c r="L13" i="39"/>
  <c r="M13" i="39"/>
  <c r="N13" i="39"/>
  <c r="O13" i="39"/>
  <c r="P13" i="39"/>
  <c r="Q13" i="39"/>
  <c r="R13" i="39"/>
  <c r="S13" i="39"/>
  <c r="T13" i="39"/>
  <c r="U13" i="39"/>
  <c r="V13" i="39"/>
  <c r="W13" i="39"/>
  <c r="X13" i="39"/>
  <c r="Y13" i="39"/>
  <c r="Z13" i="39"/>
  <c r="AA13" i="39"/>
  <c r="AB13" i="39"/>
  <c r="AC13" i="39"/>
  <c r="AD13" i="39"/>
  <c r="AE13" i="39"/>
  <c r="AF13" i="39"/>
  <c r="AG13" i="39"/>
  <c r="AH13" i="39"/>
  <c r="AI13" i="39"/>
  <c r="AJ13" i="39"/>
  <c r="AK13" i="39"/>
  <c r="AL13" i="39"/>
  <c r="AM13" i="39"/>
  <c r="C13" i="39"/>
  <c r="B13" i="39"/>
  <c r="Y19" i="39" l="1"/>
  <c r="AL19" i="39"/>
  <c r="AK19" i="39"/>
  <c r="AJ19" i="39"/>
  <c r="AI19" i="39"/>
  <c r="AH19" i="39"/>
  <c r="AG19" i="39"/>
  <c r="AF19" i="39"/>
  <c r="AE19" i="39"/>
  <c r="AD19" i="39"/>
  <c r="AC19" i="39"/>
  <c r="AB19" i="39"/>
  <c r="AA19" i="39"/>
  <c r="Z19" i="39"/>
  <c r="X19" i="39"/>
  <c r="W19" i="39"/>
  <c r="V19" i="39"/>
  <c r="U19" i="39"/>
  <c r="T19" i="39"/>
  <c r="S19" i="39"/>
  <c r="R19" i="39"/>
  <c r="Q19" i="39"/>
  <c r="P19" i="39"/>
  <c r="O19" i="39"/>
  <c r="N19" i="39"/>
  <c r="M19" i="39"/>
  <c r="L19" i="39"/>
  <c r="K19" i="39"/>
  <c r="J19" i="39"/>
  <c r="I19" i="39"/>
  <c r="H19" i="39"/>
  <c r="G19" i="39"/>
  <c r="F19" i="39"/>
  <c r="E19" i="39"/>
  <c r="D19" i="39"/>
  <c r="C19" i="39"/>
  <c r="B19" i="39"/>
  <c r="J16" i="40"/>
  <c r="I16" i="40"/>
  <c r="H16" i="40"/>
  <c r="G16" i="40"/>
  <c r="F16" i="40"/>
  <c r="E16" i="40"/>
  <c r="D16" i="40"/>
  <c r="C16" i="40"/>
  <c r="B16" i="40"/>
</calcChain>
</file>

<file path=xl/sharedStrings.xml><?xml version="1.0" encoding="utf-8"?>
<sst xmlns="http://schemas.openxmlformats.org/spreadsheetml/2006/main" count="118" uniqueCount="76">
  <si>
    <t xml:space="preserve">Période : 1972-1980 </t>
  </si>
  <si>
    <t xml:space="preserve">Source : SPF Sécurité sociale, Annuaire statistique </t>
  </si>
  <si>
    <t xml:space="preserve">  Allocations de base complètes</t>
  </si>
  <si>
    <t xml:space="preserve">  Allocations de base diminuées</t>
  </si>
  <si>
    <t xml:space="preserve">  Apprentis</t>
  </si>
  <si>
    <t xml:space="preserve">  Allocations spéciales</t>
  </si>
  <si>
    <t xml:space="preserve">  Allocations aux moins-valides âgés </t>
  </si>
  <si>
    <t>Total bénéficiaires</t>
  </si>
  <si>
    <t>1972</t>
  </si>
  <si>
    <t xml:space="preserve">1973 </t>
  </si>
  <si>
    <t xml:space="preserve">1974 </t>
  </si>
  <si>
    <t xml:space="preserve">1975 </t>
  </si>
  <si>
    <t xml:space="preserve">1976 </t>
  </si>
  <si>
    <t xml:space="preserve">1977 </t>
  </si>
  <si>
    <t xml:space="preserve">1978 </t>
  </si>
  <si>
    <t xml:space="preserve">1979 </t>
  </si>
  <si>
    <t xml:space="preserve">1980 </t>
  </si>
  <si>
    <t xml:space="preserve">Allocation de remplacement de revenus et d'intégration </t>
  </si>
  <si>
    <t xml:space="preserve">Allocation pour l'aide aux personnes âgées </t>
  </si>
  <si>
    <t xml:space="preserve">Allocation ordinaire et allocation spéciale </t>
  </si>
  <si>
    <t xml:space="preserve">AR 1969 </t>
  </si>
  <si>
    <t xml:space="preserve">AR 1974 </t>
  </si>
  <si>
    <t xml:space="preserve">Allocation complémentaire </t>
  </si>
  <si>
    <t xml:space="preserve">Allocation de complément du revenu garanti </t>
  </si>
  <si>
    <t xml:space="preserve">Allocation pour l'aide d'une tierce personne (seule) </t>
  </si>
  <si>
    <t xml:space="preserve">Allocation pour l'aide d'une tierce personne (total avantages)  </t>
  </si>
  <si>
    <t xml:space="preserve">- </t>
  </si>
  <si>
    <t xml:space="preserve">1981 </t>
  </si>
  <si>
    <t xml:space="preserve">1982 </t>
  </si>
  <si>
    <t xml:space="preserve">1983 </t>
  </si>
  <si>
    <t xml:space="preserve">1984 </t>
  </si>
  <si>
    <t xml:space="preserve">1985 </t>
  </si>
  <si>
    <t xml:space="preserve">1986 </t>
  </si>
  <si>
    <t xml:space="preserve">1987 </t>
  </si>
  <si>
    <t xml:space="preserve">1988 </t>
  </si>
  <si>
    <t xml:space="preserve">1989 </t>
  </si>
  <si>
    <t xml:space="preserve">1990 </t>
  </si>
  <si>
    <t xml:space="preserve">1991 </t>
  </si>
  <si>
    <t xml:space="preserve">1992 </t>
  </si>
  <si>
    <t xml:space="preserve">1993 </t>
  </si>
  <si>
    <t xml:space="preserve">1994 </t>
  </si>
  <si>
    <t xml:space="preserve">1995 </t>
  </si>
  <si>
    <t xml:space="preserve">1996 </t>
  </si>
  <si>
    <t xml:space="preserve">1997 </t>
  </si>
  <si>
    <t xml:space="preserve">1998 </t>
  </si>
  <si>
    <t xml:space="preserve">1999 </t>
  </si>
  <si>
    <t xml:space="preserve">2000 </t>
  </si>
  <si>
    <t xml:space="preserve">2001 </t>
  </si>
  <si>
    <t xml:space="preserve">2002 </t>
  </si>
  <si>
    <t xml:space="preserve">2003 </t>
  </si>
  <si>
    <t xml:space="preserve">2004 </t>
  </si>
  <si>
    <t xml:space="preserve">2005 </t>
  </si>
  <si>
    <t xml:space="preserve">2006 </t>
  </si>
  <si>
    <t xml:space="preserve">2007 </t>
  </si>
  <si>
    <t xml:space="preserve">2008 </t>
  </si>
  <si>
    <t xml:space="preserve">2009 </t>
  </si>
  <si>
    <t xml:space="preserve">2010 </t>
  </si>
  <si>
    <t xml:space="preserve">2011 </t>
  </si>
  <si>
    <t xml:space="preserve">2012 </t>
  </si>
  <si>
    <t xml:space="preserve">2013 </t>
  </si>
  <si>
    <t xml:space="preserve">2014 </t>
  </si>
  <si>
    <t xml:space="preserve">2015 </t>
  </si>
  <si>
    <t xml:space="preserve">2016 </t>
  </si>
  <si>
    <t xml:space="preserve"> Total bénéficiaires </t>
  </si>
  <si>
    <t/>
  </si>
  <si>
    <t xml:space="preserve">Titre : Allocations aux personnes handicapées : nombre de bénéficiaires selon le type d'allocation </t>
  </si>
  <si>
    <t>Titre : Allocations aux personnes handicapées : nombre de bénéficiaires selon le type d'allocation</t>
  </si>
  <si>
    <t>Périmètre : Protection sociale</t>
  </si>
  <si>
    <t xml:space="preserve">Périmètre : Protection sociale </t>
  </si>
  <si>
    <t xml:space="preserve">Période : 1979-2018 </t>
  </si>
  <si>
    <t xml:space="preserve">Régime : Assistance sociale </t>
  </si>
  <si>
    <t xml:space="preserve">Branche : Allocations aux personnes handicapées </t>
  </si>
  <si>
    <t>Mise à jour : Janvier 2020</t>
  </si>
  <si>
    <t xml:space="preserve">Unités : Nombre </t>
  </si>
  <si>
    <t xml:space="preserve">Mise à jour : Janvier 2020 </t>
  </si>
  <si>
    <r>
      <rPr>
        <b/>
        <sz val="11"/>
        <color rgb="FF333399"/>
        <rFont val="Century Gothic"/>
        <family val="2"/>
      </rPr>
      <t xml:space="preserve"> NB:</t>
    </r>
    <r>
      <rPr>
        <sz val="11"/>
        <color rgb="FF333399"/>
        <rFont val="Century Gothic"/>
        <family val="2"/>
      </rPr>
      <t xml:space="preserve"> Suite à la 6e réforme de l'Etat, les allocations pour personnes handicapées âgées ont été transférées aux Communautés et Régions.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</si>
</sst>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"/>
    <numFmt numFmtId="165" formatCode="#,##0.00_)"/>
  </numFmts>
  <fonts count="19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2"/>
      <name val="Century Gothic"/>
      <family val="2"/>
    </font>
    <font>
      <b/>
      <sz val="12"/>
      <color rgb="FF333399"/>
      <name val="Century Gothic"/>
      <family val="2"/>
    </font>
    <font>
      <sz val="12"/>
      <name val="Arial"/>
      <family val="2"/>
    </font>
    <font>
      <sz val="12"/>
      <color rgb="FF333399"/>
      <name val="Century Gothic"/>
      <family val="2"/>
    </font>
    <font>
      <b/>
      <sz val="12"/>
      <color rgb="FF33339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 style="thick">
        <color rgb="FF333399"/>
      </right>
      <top/>
      <bottom/>
      <diagonal/>
    </border>
    <border>
      <left/>
      <right style="thick">
        <color rgb="FF333399"/>
      </right>
      <top/>
      <bottom style="medium">
        <color rgb="FF333399"/>
      </bottom>
      <diagonal/>
    </border>
    <border>
      <left/>
      <right/>
      <top style="medium">
        <color rgb="FF333399"/>
      </top>
      <bottom style="medium">
        <color rgb="FF333399"/>
      </bottom>
      <diagonal/>
    </border>
    <border>
      <left style="thick">
        <color rgb="FF333399"/>
      </left>
      <right/>
      <top/>
      <bottom/>
      <diagonal/>
    </border>
    <border>
      <left/>
      <right style="thick">
        <color rgb="FF333399"/>
      </right>
      <top style="medium">
        <color rgb="FF333399"/>
      </top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 style="thick">
        <color rgb="FF333399"/>
      </right>
      <top style="medium">
        <color rgb="FF333399"/>
      </top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46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0" fontId="12" fillId="7" borderId="0" xfId="0" applyFont="1" applyFill="1" applyAlignment="1"/>
    <xf numFmtId="0" fontId="12" fillId="7" borderId="0" xfId="0" applyFont="1" applyFill="1" applyAlignment="1">
      <alignment vertical="center"/>
    </xf>
    <xf numFmtId="0" fontId="12" fillId="7" borderId="0" xfId="0" applyFont="1" applyFill="1" applyBorder="1" applyAlignment="1">
      <alignment vertical="center"/>
    </xf>
    <xf numFmtId="0" fontId="11" fillId="7" borderId="0" xfId="0" applyFont="1" applyFill="1" applyAlignment="1">
      <alignment vertical="center"/>
    </xf>
    <xf numFmtId="164" fontId="11" fillId="7" borderId="0" xfId="0" applyNumberFormat="1" applyFont="1" applyFill="1" applyBorder="1" applyAlignment="1"/>
    <xf numFmtId="0" fontId="11" fillId="7" borderId="0" xfId="0" applyFont="1" applyFill="1" applyAlignment="1"/>
    <xf numFmtId="49" fontId="13" fillId="7" borderId="8" xfId="0" quotePrefix="1" applyNumberFormat="1" applyFont="1" applyFill="1" applyBorder="1" applyAlignment="1">
      <alignment horizontal="center" vertical="center" wrapText="1"/>
    </xf>
    <xf numFmtId="165" fontId="10" fillId="8" borderId="0" xfId="0" quotePrefix="1" applyNumberFormat="1" applyFont="1" applyFill="1" applyBorder="1" applyAlignment="1">
      <alignment horizontal="left" vertical="center" indent="1"/>
    </xf>
    <xf numFmtId="0" fontId="14" fillId="8" borderId="0" xfId="0" applyFont="1" applyFill="1" applyAlignment="1">
      <alignment vertical="center"/>
    </xf>
    <xf numFmtId="0" fontId="11" fillId="7" borderId="0" xfId="0" applyFont="1" applyFill="1" applyBorder="1" applyAlignment="1"/>
    <xf numFmtId="0" fontId="11" fillId="7" borderId="0" xfId="0" applyFont="1" applyFill="1" applyBorder="1" applyAlignment="1">
      <alignment vertical="center"/>
    </xf>
    <xf numFmtId="0" fontId="13" fillId="7" borderId="10" xfId="0" quotePrefix="1" applyFont="1" applyFill="1" applyBorder="1" applyAlignment="1">
      <alignment horizontal="left" vertical="center" wrapText="1" indent="1"/>
    </xf>
    <xf numFmtId="0" fontId="16" fillId="0" borderId="0" xfId="0" applyFont="1"/>
    <xf numFmtId="0" fontId="15" fillId="7" borderId="15" xfId="0" quotePrefix="1" applyFont="1" applyFill="1" applyBorder="1" applyAlignment="1">
      <alignment horizontal="left" vertical="center" indent="1"/>
    </xf>
    <xf numFmtId="3" fontId="15" fillId="0" borderId="14" xfId="0" quotePrefix="1" applyNumberFormat="1" applyFont="1" applyBorder="1" applyAlignment="1">
      <alignment horizontal="right" vertical="center"/>
    </xf>
    <xf numFmtId="165" fontId="12" fillId="8" borderId="0" xfId="0" quotePrefix="1" applyNumberFormat="1" applyFont="1" applyFill="1" applyBorder="1" applyAlignment="1">
      <alignment horizontal="left" vertical="center" indent="1"/>
    </xf>
    <xf numFmtId="0" fontId="15" fillId="7" borderId="9" xfId="0" quotePrefix="1" applyFont="1" applyFill="1" applyBorder="1" applyAlignment="1">
      <alignment horizontal="left" vertical="center" wrapText="1" indent="1"/>
    </xf>
    <xf numFmtId="3" fontId="17" fillId="7" borderId="0" xfId="0" quotePrefix="1" applyNumberFormat="1" applyFont="1" applyFill="1" applyAlignment="1">
      <alignment horizontal="right" vertical="center"/>
    </xf>
    <xf numFmtId="3" fontId="17" fillId="7" borderId="0" xfId="0" applyNumberFormat="1" applyFont="1" applyFill="1" applyAlignment="1">
      <alignment horizontal="right" vertical="center"/>
    </xf>
    <xf numFmtId="0" fontId="15" fillId="7" borderId="9" xfId="0" quotePrefix="1" applyFont="1" applyFill="1" applyBorder="1" applyAlignment="1">
      <alignment horizontal="left" vertical="center" indent="1"/>
    </xf>
    <xf numFmtId="3" fontId="17" fillId="0" borderId="0" xfId="0" quotePrefix="1" applyNumberFormat="1" applyFont="1" applyAlignment="1">
      <alignment horizontal="right" vertical="center"/>
    </xf>
    <xf numFmtId="0" fontId="15" fillId="7" borderId="13" xfId="0" quotePrefix="1" applyFont="1" applyFill="1" applyBorder="1" applyAlignment="1">
      <alignment horizontal="left" vertical="center" indent="1"/>
    </xf>
    <xf numFmtId="3" fontId="15" fillId="0" borderId="11" xfId="0" quotePrefix="1" applyNumberFormat="1" applyFont="1" applyBorder="1" applyAlignment="1">
      <alignment horizontal="right" vertical="center"/>
    </xf>
    <xf numFmtId="3" fontId="15" fillId="0" borderId="12" xfId="0" quotePrefix="1" applyNumberFormat="1" applyFont="1" applyBorder="1" applyAlignment="1">
      <alignment horizontal="right" vertical="center"/>
    </xf>
    <xf numFmtId="3" fontId="15" fillId="0" borderId="0" xfId="0" quotePrefix="1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 indent="1"/>
    </xf>
    <xf numFmtId="0" fontId="17" fillId="7" borderId="9" xfId="0" quotePrefix="1" applyFont="1" applyFill="1" applyBorder="1" applyAlignment="1">
      <alignment horizontal="left" vertical="center" indent="2"/>
    </xf>
    <xf numFmtId="3" fontId="15" fillId="7" borderId="0" xfId="0" applyNumberFormat="1" applyFont="1" applyFill="1" applyAlignment="1">
      <alignment horizontal="right" vertical="center"/>
    </xf>
    <xf numFmtId="3" fontId="15" fillId="0" borderId="0" xfId="0" quotePrefix="1" applyNumberFormat="1" applyFont="1" applyAlignment="1">
      <alignment horizontal="right" vertical="center"/>
    </xf>
    <xf numFmtId="0" fontId="11" fillId="7" borderId="0" xfId="0" applyFont="1" applyFill="1" applyBorder="1"/>
    <xf numFmtId="0" fontId="11" fillId="7" borderId="0" xfId="0" applyFont="1" applyFill="1"/>
    <xf numFmtId="3" fontId="15" fillId="7" borderId="0" xfId="0" quotePrefix="1" applyNumberFormat="1" applyFont="1" applyFill="1" applyAlignment="1">
      <alignment horizontal="right" vertical="center"/>
    </xf>
    <xf numFmtId="3" fontId="11" fillId="7" borderId="0" xfId="0" applyNumberFormat="1" applyFont="1" applyFill="1" applyBorder="1" applyAlignment="1">
      <alignment vertical="center"/>
    </xf>
    <xf numFmtId="3" fontId="15" fillId="7" borderId="0" xfId="0" applyNumberFormat="1" applyFont="1" applyFill="1" applyBorder="1" applyAlignment="1">
      <alignment vertical="center"/>
    </xf>
    <xf numFmtId="3" fontId="15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8" xfId="0" applyFont="1" applyBorder="1" applyAlignment="1">
      <alignment horizontal="center"/>
    </xf>
    <xf numFmtId="3" fontId="17" fillId="7" borderId="8" xfId="0" applyNumberFormat="1" applyFont="1" applyFill="1" applyBorder="1" applyAlignment="1">
      <alignment vertical="center"/>
    </xf>
    <xf numFmtId="3" fontId="17" fillId="7" borderId="0" xfId="0" applyNumberFormat="1" applyFont="1" applyFill="1" applyBorder="1" applyAlignment="1">
      <alignment vertical="center"/>
    </xf>
    <xf numFmtId="3" fontId="15" fillId="0" borderId="0" xfId="0" quotePrefix="1" applyNumberFormat="1" applyFont="1" applyAlignment="1">
      <alignment horizontal="right" vertical="center" wrapText="1"/>
    </xf>
    <xf numFmtId="3" fontId="11" fillId="7" borderId="0" xfId="0" applyNumberFormat="1" applyFont="1" applyFill="1" applyBorder="1" applyAlignment="1">
      <alignment horizontal="right" vertical="center"/>
    </xf>
    <xf numFmtId="0" fontId="18" fillId="0" borderId="0" xfId="0" quotePrefix="1" applyFont="1" applyAlignment="1">
      <alignment horizontal="right" vertical="center"/>
    </xf>
    <xf numFmtId="0" fontId="12" fillId="0" borderId="0" xfId="0" quotePrefix="1" applyFont="1" applyFill="1" applyAlignment="1">
      <alignment horizontal="left" indent="1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59EEB-C515-4392-B637-1BF67DB940AF}">
  <dimension ref="A1:J16"/>
  <sheetViews>
    <sheetView showGridLines="0" zoomScale="75" zoomScaleNormal="75" workbookViewId="0"/>
  </sheetViews>
  <sheetFormatPr defaultColWidth="56.140625" defaultRowHeight="12.75" x14ac:dyDescent="0.2"/>
  <cols>
    <col min="1" max="1" width="60" bestFit="1" customWidth="1"/>
    <col min="2" max="10" width="18.7109375" customWidth="1"/>
  </cols>
  <sheetData>
    <row r="1" spans="1:10" ht="21" customHeight="1" x14ac:dyDescent="0.2">
      <c r="A1" s="28" t="s">
        <v>65</v>
      </c>
    </row>
    <row r="2" spans="1:10" s="15" customFormat="1" ht="16.5" x14ac:dyDescent="0.2">
      <c r="A2" s="18" t="s">
        <v>67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s="15" customFormat="1" ht="16.5" x14ac:dyDescent="0.2">
      <c r="A3" s="18" t="s">
        <v>70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15" customFormat="1" ht="16.5" customHeight="1" x14ac:dyDescent="0.2">
      <c r="A4" s="18" t="s">
        <v>71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s="15" customFormat="1" ht="16.5" x14ac:dyDescent="0.2">
      <c r="A5" s="18" t="s">
        <v>0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s="15" customFormat="1" ht="16.5" x14ac:dyDescent="0.2">
      <c r="A6" s="18" t="s">
        <v>72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s="15" customFormat="1" ht="16.5" x14ac:dyDescent="0.2">
      <c r="A7" s="18" t="s">
        <v>73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s="15" customFormat="1" ht="16.5" x14ac:dyDescent="0.2">
      <c r="A8" s="18" t="s">
        <v>1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3.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20.25" customHeight="1" thickBot="1" x14ac:dyDescent="0.25">
      <c r="A10" s="14" t="s">
        <v>64</v>
      </c>
      <c r="B10" s="9" t="s">
        <v>8</v>
      </c>
      <c r="C10" s="9" t="s">
        <v>9</v>
      </c>
      <c r="D10" s="9" t="s">
        <v>10</v>
      </c>
      <c r="E10" s="9" t="s">
        <v>11</v>
      </c>
      <c r="F10" s="9" t="s">
        <v>12</v>
      </c>
      <c r="G10" s="9" t="s">
        <v>13</v>
      </c>
      <c r="H10" s="9" t="s">
        <v>14</v>
      </c>
      <c r="I10" s="9" t="s">
        <v>15</v>
      </c>
      <c r="J10" s="9" t="s">
        <v>16</v>
      </c>
    </row>
    <row r="11" spans="1:10" ht="24.95" customHeight="1" x14ac:dyDescent="0.2">
      <c r="A11" s="22" t="s">
        <v>2</v>
      </c>
      <c r="B11" s="23">
        <v>54938</v>
      </c>
      <c r="C11" s="23">
        <v>54552</v>
      </c>
      <c r="D11" s="23">
        <v>53427</v>
      </c>
      <c r="E11" s="23">
        <v>51831</v>
      </c>
      <c r="F11" s="23">
        <v>48740</v>
      </c>
      <c r="G11" s="23">
        <v>45214</v>
      </c>
      <c r="H11" s="23">
        <v>42290</v>
      </c>
      <c r="I11" s="23">
        <v>39801</v>
      </c>
      <c r="J11" s="23">
        <v>37085</v>
      </c>
    </row>
    <row r="12" spans="1:10" ht="24.95" customHeight="1" x14ac:dyDescent="0.2">
      <c r="A12" s="22" t="s">
        <v>3</v>
      </c>
      <c r="B12" s="23">
        <v>8322</v>
      </c>
      <c r="C12" s="23">
        <v>8552</v>
      </c>
      <c r="D12" s="23">
        <v>8828</v>
      </c>
      <c r="E12" s="23">
        <v>9023</v>
      </c>
      <c r="F12" s="23">
        <v>9175</v>
      </c>
      <c r="G12" s="23">
        <v>9612</v>
      </c>
      <c r="H12" s="23">
        <v>9702</v>
      </c>
      <c r="I12" s="23">
        <v>9788</v>
      </c>
      <c r="J12" s="23">
        <v>9532</v>
      </c>
    </row>
    <row r="13" spans="1:10" ht="24.95" customHeight="1" x14ac:dyDescent="0.2">
      <c r="A13" s="22" t="s">
        <v>4</v>
      </c>
      <c r="B13" s="23">
        <v>4128</v>
      </c>
      <c r="C13" s="23">
        <v>3895</v>
      </c>
      <c r="D13" s="23">
        <v>3715</v>
      </c>
      <c r="E13" s="23">
        <v>3654</v>
      </c>
      <c r="F13" s="23">
        <v>3119</v>
      </c>
      <c r="G13" s="23">
        <v>2326</v>
      </c>
      <c r="H13" s="23">
        <v>1461</v>
      </c>
      <c r="I13" s="23">
        <v>758</v>
      </c>
      <c r="J13" s="23">
        <v>334</v>
      </c>
    </row>
    <row r="14" spans="1:10" ht="24.95" customHeight="1" x14ac:dyDescent="0.2">
      <c r="A14" s="22" t="s">
        <v>5</v>
      </c>
      <c r="B14" s="23">
        <v>17551</v>
      </c>
      <c r="C14" s="23">
        <v>18959</v>
      </c>
      <c r="D14" s="23">
        <v>20071</v>
      </c>
      <c r="E14" s="23">
        <v>21120</v>
      </c>
      <c r="F14" s="23">
        <v>22142</v>
      </c>
      <c r="G14" s="23">
        <v>23781</v>
      </c>
      <c r="H14" s="23">
        <v>25160</v>
      </c>
      <c r="I14" s="23">
        <v>27458</v>
      </c>
      <c r="J14" s="23">
        <v>28186</v>
      </c>
    </row>
    <row r="15" spans="1:10" ht="24.95" customHeight="1" thickBot="1" x14ac:dyDescent="0.25">
      <c r="A15" s="22" t="s">
        <v>6</v>
      </c>
      <c r="B15" s="23">
        <v>6788</v>
      </c>
      <c r="C15" s="23">
        <v>7616</v>
      </c>
      <c r="D15" s="23">
        <v>9412</v>
      </c>
      <c r="E15" s="23">
        <v>10376</v>
      </c>
      <c r="F15" s="23">
        <v>11304</v>
      </c>
      <c r="G15" s="23">
        <v>15248</v>
      </c>
      <c r="H15" s="23">
        <v>17507</v>
      </c>
      <c r="I15" s="23">
        <v>20731</v>
      </c>
      <c r="J15" s="23">
        <v>23208</v>
      </c>
    </row>
    <row r="16" spans="1:10" s="15" customFormat="1" ht="24.95" customHeight="1" x14ac:dyDescent="0.2">
      <c r="A16" s="16" t="s">
        <v>63</v>
      </c>
      <c r="B16" s="17">
        <f>B11+B12+B13+B14+B15</f>
        <v>91727</v>
      </c>
      <c r="C16" s="17">
        <f t="shared" ref="C16:J16" si="0">C11+C12+C13+C14+C15</f>
        <v>93574</v>
      </c>
      <c r="D16" s="17">
        <f t="shared" si="0"/>
        <v>95453</v>
      </c>
      <c r="E16" s="17">
        <f t="shared" si="0"/>
        <v>96004</v>
      </c>
      <c r="F16" s="17">
        <f t="shared" si="0"/>
        <v>94480</v>
      </c>
      <c r="G16" s="17">
        <f t="shared" si="0"/>
        <v>96181</v>
      </c>
      <c r="H16" s="17">
        <f t="shared" si="0"/>
        <v>96120</v>
      </c>
      <c r="I16" s="17">
        <f t="shared" si="0"/>
        <v>98536</v>
      </c>
      <c r="J16" s="17">
        <f t="shared" si="0"/>
        <v>98345</v>
      </c>
    </row>
  </sheetData>
  <customSheetViews>
    <customSheetView guid="{C1F11367-735C-4484-9550-3842CFCF2C37}" showGridLines="0" hiddenRows="1" hiddenColumns="1" topLeftCell="B1">
      <selection activeCell="D16" sqref="D16"/>
      <pageMargins left="0.7" right="0.7" top="0.75" bottom="0.75" header="0.3" footer="0.3"/>
      <pageSetup paperSize="9" orientation="portrait" r:id="rId1"/>
    </customSheetView>
    <customSheetView guid="{44E46328-6F42-4C76-B06B-700E463C3B8A}" showGridLines="0" hiddenRows="1" hiddenColumns="1">
      <selection activeCell="A24" sqref="A24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pageSetUpPr autoPageBreaks="0"/>
  </sheetPr>
  <dimension ref="A1:AU149"/>
  <sheetViews>
    <sheetView showGridLines="0" tabSelected="1" zoomScale="75" zoomScaleNormal="75" workbookViewId="0">
      <pane xSplit="1" topLeftCell="B1" activePane="topRight" state="frozen"/>
      <selection activeCell="A8" sqref="A8"/>
      <selection pane="topRight"/>
    </sheetView>
  </sheetViews>
  <sheetFormatPr defaultColWidth="11.42578125" defaultRowHeight="13.5" x14ac:dyDescent="0.25"/>
  <cols>
    <col min="1" max="1" width="60" bestFit="1" customWidth="1"/>
    <col min="2" max="2" width="19.7109375" style="1" customWidth="1"/>
    <col min="3" max="47" width="19.7109375" style="2" customWidth="1"/>
    <col min="48" max="16384" width="11.42578125" style="2"/>
  </cols>
  <sheetData>
    <row r="1" spans="1:47" ht="19.5" customHeight="1" x14ac:dyDescent="0.25">
      <c r="A1" s="28" t="s">
        <v>66</v>
      </c>
    </row>
    <row r="2" spans="1:47" s="11" customFormat="1" ht="16.5" x14ac:dyDescent="0.2">
      <c r="A2" s="18" t="s">
        <v>68</v>
      </c>
      <c r="B2" s="10"/>
    </row>
    <row r="3" spans="1:47" s="11" customFormat="1" ht="16.5" x14ac:dyDescent="0.2">
      <c r="A3" s="18" t="s">
        <v>70</v>
      </c>
      <c r="B3" s="10"/>
    </row>
    <row r="4" spans="1:47" s="11" customFormat="1" ht="16.5" x14ac:dyDescent="0.2">
      <c r="A4" s="18" t="s">
        <v>71</v>
      </c>
      <c r="B4" s="10"/>
    </row>
    <row r="5" spans="1:47" s="11" customFormat="1" ht="16.5" x14ac:dyDescent="0.2">
      <c r="A5" s="18" t="s">
        <v>69</v>
      </c>
      <c r="B5" s="10"/>
    </row>
    <row r="6" spans="1:47" s="11" customFormat="1" ht="16.5" x14ac:dyDescent="0.2">
      <c r="A6" s="18" t="s">
        <v>74</v>
      </c>
      <c r="B6" s="10"/>
    </row>
    <row r="7" spans="1:47" s="11" customFormat="1" ht="16.5" x14ac:dyDescent="0.2">
      <c r="A7" s="18" t="s">
        <v>73</v>
      </c>
      <c r="B7" s="10"/>
    </row>
    <row r="8" spans="1:47" s="11" customFormat="1" ht="16.5" x14ac:dyDescent="0.2">
      <c r="A8" s="18" t="s">
        <v>1</v>
      </c>
      <c r="B8" s="10"/>
    </row>
    <row r="9" spans="1:47" ht="15" customHeight="1" x14ac:dyDescent="0.25">
      <c r="A9" s="1"/>
    </row>
    <row r="10" spans="1:47" s="3" customFormat="1" ht="19.5" thickBot="1" x14ac:dyDescent="0.35">
      <c r="A10" s="14" t="s">
        <v>64</v>
      </c>
      <c r="B10" s="9" t="s">
        <v>15</v>
      </c>
      <c r="C10" s="9" t="s">
        <v>16</v>
      </c>
      <c r="D10" s="9" t="s">
        <v>27</v>
      </c>
      <c r="E10" s="9" t="s">
        <v>28</v>
      </c>
      <c r="F10" s="9" t="s">
        <v>29</v>
      </c>
      <c r="G10" s="9" t="s">
        <v>30</v>
      </c>
      <c r="H10" s="9" t="s">
        <v>31</v>
      </c>
      <c r="I10" s="9" t="s">
        <v>32</v>
      </c>
      <c r="J10" s="9" t="s">
        <v>33</v>
      </c>
      <c r="K10" s="9" t="s">
        <v>34</v>
      </c>
      <c r="L10" s="9" t="s">
        <v>35</v>
      </c>
      <c r="M10" s="9" t="s">
        <v>36</v>
      </c>
      <c r="N10" s="9" t="s">
        <v>37</v>
      </c>
      <c r="O10" s="9" t="s">
        <v>38</v>
      </c>
      <c r="P10" s="9" t="s">
        <v>39</v>
      </c>
      <c r="Q10" s="9" t="s">
        <v>40</v>
      </c>
      <c r="R10" s="9" t="s">
        <v>41</v>
      </c>
      <c r="S10" s="9" t="s">
        <v>42</v>
      </c>
      <c r="T10" s="9" t="s">
        <v>43</v>
      </c>
      <c r="U10" s="9" t="s">
        <v>44</v>
      </c>
      <c r="V10" s="9" t="s">
        <v>45</v>
      </c>
      <c r="W10" s="9" t="s">
        <v>46</v>
      </c>
      <c r="X10" s="9" t="s">
        <v>47</v>
      </c>
      <c r="Y10" s="9" t="s">
        <v>48</v>
      </c>
      <c r="Z10" s="9" t="s">
        <v>49</v>
      </c>
      <c r="AA10" s="9" t="s">
        <v>50</v>
      </c>
      <c r="AB10" s="9" t="s">
        <v>51</v>
      </c>
      <c r="AC10" s="9" t="s">
        <v>52</v>
      </c>
      <c r="AD10" s="9" t="s">
        <v>53</v>
      </c>
      <c r="AE10" s="9" t="s">
        <v>54</v>
      </c>
      <c r="AF10" s="9" t="s">
        <v>55</v>
      </c>
      <c r="AG10" s="9" t="s">
        <v>56</v>
      </c>
      <c r="AH10" s="9" t="s">
        <v>57</v>
      </c>
      <c r="AI10" s="9" t="s">
        <v>58</v>
      </c>
      <c r="AJ10" s="9" t="s">
        <v>59</v>
      </c>
      <c r="AK10" s="9" t="s">
        <v>60</v>
      </c>
      <c r="AL10" s="9" t="s">
        <v>61</v>
      </c>
      <c r="AM10" s="9" t="s">
        <v>62</v>
      </c>
      <c r="AN10" s="39">
        <v>2017</v>
      </c>
      <c r="AO10" s="39">
        <v>2018</v>
      </c>
      <c r="AP10" s="7"/>
      <c r="AQ10" s="7"/>
      <c r="AR10" s="7"/>
      <c r="AS10" s="7"/>
      <c r="AT10" s="7"/>
      <c r="AU10" s="7"/>
    </row>
    <row r="11" spans="1:47" s="8" customFormat="1" ht="40.15" customHeight="1" x14ac:dyDescent="0.2">
      <c r="A11" s="19" t="s">
        <v>17</v>
      </c>
      <c r="B11" s="34" t="s">
        <v>26</v>
      </c>
      <c r="C11" s="34" t="s">
        <v>26</v>
      </c>
      <c r="D11" s="34" t="s">
        <v>26</v>
      </c>
      <c r="E11" s="34" t="s">
        <v>26</v>
      </c>
      <c r="F11" s="34" t="s">
        <v>26</v>
      </c>
      <c r="G11" s="34" t="s">
        <v>26</v>
      </c>
      <c r="H11" s="34" t="s">
        <v>26</v>
      </c>
      <c r="I11" s="34" t="s">
        <v>26</v>
      </c>
      <c r="J11" s="34" t="s">
        <v>26</v>
      </c>
      <c r="K11" s="30">
        <v>6901</v>
      </c>
      <c r="L11" s="30">
        <v>31485</v>
      </c>
      <c r="M11" s="30">
        <v>51097</v>
      </c>
      <c r="N11" s="30">
        <v>66777</v>
      </c>
      <c r="O11" s="30">
        <v>79486</v>
      </c>
      <c r="P11" s="30">
        <v>93974</v>
      </c>
      <c r="Q11" s="30">
        <v>97416</v>
      </c>
      <c r="R11" s="30">
        <v>102549</v>
      </c>
      <c r="S11" s="30">
        <v>105326</v>
      </c>
      <c r="T11" s="30">
        <v>107023</v>
      </c>
      <c r="U11" s="30">
        <v>109140</v>
      </c>
      <c r="V11" s="30">
        <v>110844</v>
      </c>
      <c r="W11" s="30">
        <v>112971</v>
      </c>
      <c r="X11" s="30">
        <v>114977</v>
      </c>
      <c r="Y11" s="30">
        <v>118127</v>
      </c>
      <c r="Z11" s="30">
        <v>127714</v>
      </c>
      <c r="AA11" s="30">
        <v>130295</v>
      </c>
      <c r="AB11" s="30">
        <v>133672</v>
      </c>
      <c r="AC11" s="30">
        <v>134011</v>
      </c>
      <c r="AD11" s="30">
        <v>135552</v>
      </c>
      <c r="AE11" s="30">
        <v>139233</v>
      </c>
      <c r="AF11" s="30">
        <v>147563</v>
      </c>
      <c r="AG11" s="30">
        <v>157170</v>
      </c>
      <c r="AH11" s="30">
        <v>159246</v>
      </c>
      <c r="AI11" s="30">
        <v>163336</v>
      </c>
      <c r="AJ11" s="30">
        <v>166903</v>
      </c>
      <c r="AK11" s="30">
        <v>168625</v>
      </c>
      <c r="AL11" s="30">
        <v>172576</v>
      </c>
      <c r="AM11" s="30">
        <v>177633</v>
      </c>
      <c r="AN11" s="37">
        <v>180314</v>
      </c>
      <c r="AO11" s="37">
        <v>185618</v>
      </c>
      <c r="AP11" s="12"/>
      <c r="AQ11" s="12"/>
      <c r="AR11" s="12"/>
      <c r="AS11" s="12"/>
      <c r="AT11" s="12"/>
      <c r="AU11" s="12"/>
    </row>
    <row r="12" spans="1:47" s="8" customFormat="1" ht="24.95" customHeight="1" x14ac:dyDescent="0.2">
      <c r="A12" s="22" t="s">
        <v>18</v>
      </c>
      <c r="B12" s="34" t="s">
        <v>26</v>
      </c>
      <c r="C12" s="34" t="s">
        <v>26</v>
      </c>
      <c r="D12" s="34" t="s">
        <v>26</v>
      </c>
      <c r="E12" s="34" t="s">
        <v>26</v>
      </c>
      <c r="F12" s="34" t="s">
        <v>26</v>
      </c>
      <c r="G12" s="34" t="s">
        <v>26</v>
      </c>
      <c r="H12" s="34" t="s">
        <v>26</v>
      </c>
      <c r="I12" s="34" t="s">
        <v>26</v>
      </c>
      <c r="J12" s="34" t="s">
        <v>26</v>
      </c>
      <c r="K12" s="34" t="s">
        <v>26</v>
      </c>
      <c r="L12" s="34" t="s">
        <v>26</v>
      </c>
      <c r="M12" s="30">
        <v>182</v>
      </c>
      <c r="N12" s="30">
        <v>9790</v>
      </c>
      <c r="O12" s="30">
        <v>21204</v>
      </c>
      <c r="P12" s="30">
        <v>31616</v>
      </c>
      <c r="Q12" s="30">
        <v>37723</v>
      </c>
      <c r="R12" s="30">
        <v>47201</v>
      </c>
      <c r="S12" s="30">
        <v>53825</v>
      </c>
      <c r="T12" s="30">
        <v>58799</v>
      </c>
      <c r="U12" s="30">
        <v>60831</v>
      </c>
      <c r="V12" s="30">
        <v>68712</v>
      </c>
      <c r="W12" s="30">
        <v>75293</v>
      </c>
      <c r="X12" s="30">
        <v>80167</v>
      </c>
      <c r="Y12" s="30">
        <v>80052</v>
      </c>
      <c r="Z12" s="30">
        <v>90612</v>
      </c>
      <c r="AA12" s="30">
        <v>109594</v>
      </c>
      <c r="AB12" s="30">
        <v>114994</v>
      </c>
      <c r="AC12" s="30">
        <v>118334</v>
      </c>
      <c r="AD12" s="30">
        <v>125958</v>
      </c>
      <c r="AE12" s="30">
        <v>126816</v>
      </c>
      <c r="AF12" s="30">
        <v>133368</v>
      </c>
      <c r="AG12" s="30">
        <v>142818</v>
      </c>
      <c r="AH12" s="30">
        <v>148531</v>
      </c>
      <c r="AI12" s="30">
        <v>152159</v>
      </c>
      <c r="AJ12" s="30">
        <v>153361</v>
      </c>
      <c r="AK12" s="30">
        <v>153541</v>
      </c>
      <c r="AL12" s="30">
        <v>152810</v>
      </c>
      <c r="AM12" s="30">
        <v>151819</v>
      </c>
      <c r="AN12" s="44" t="s">
        <v>26</v>
      </c>
      <c r="AO12" s="44" t="s">
        <v>26</v>
      </c>
      <c r="AP12" s="12"/>
      <c r="AQ12" s="12"/>
      <c r="AR12" s="12"/>
      <c r="AS12" s="12"/>
      <c r="AT12" s="12"/>
      <c r="AU12" s="12"/>
    </row>
    <row r="13" spans="1:47" s="8" customFormat="1" ht="24.95" customHeight="1" x14ac:dyDescent="0.2">
      <c r="A13" s="22" t="s">
        <v>19</v>
      </c>
      <c r="B13" s="30">
        <f>SUM(B14:B15)</f>
        <v>77805</v>
      </c>
      <c r="C13" s="30">
        <f>SUM(C14:C15)</f>
        <v>75137</v>
      </c>
      <c r="D13" s="30">
        <f t="shared" ref="D13:AO13" si="0">SUM(D14:D15)</f>
        <v>66532</v>
      </c>
      <c r="E13" s="30">
        <f t="shared" si="0"/>
        <v>62561</v>
      </c>
      <c r="F13" s="30">
        <f t="shared" si="0"/>
        <v>60974</v>
      </c>
      <c r="G13" s="30">
        <f t="shared" si="0"/>
        <v>62687</v>
      </c>
      <c r="H13" s="30">
        <f t="shared" si="0"/>
        <v>63822</v>
      </c>
      <c r="I13" s="30">
        <f t="shared" si="0"/>
        <v>64009</v>
      </c>
      <c r="J13" s="30">
        <f t="shared" si="0"/>
        <v>66226</v>
      </c>
      <c r="K13" s="30">
        <f t="shared" si="0"/>
        <v>66501</v>
      </c>
      <c r="L13" s="30">
        <f t="shared" si="0"/>
        <v>49520</v>
      </c>
      <c r="M13" s="30">
        <f t="shared" si="0"/>
        <v>38101</v>
      </c>
      <c r="N13" s="30">
        <f t="shared" si="0"/>
        <v>31212</v>
      </c>
      <c r="O13" s="30">
        <f t="shared" si="0"/>
        <v>21420</v>
      </c>
      <c r="P13" s="30">
        <f t="shared" si="0"/>
        <v>10357</v>
      </c>
      <c r="Q13" s="30">
        <f t="shared" si="0"/>
        <v>9425</v>
      </c>
      <c r="R13" s="30">
        <f t="shared" si="0"/>
        <v>8440</v>
      </c>
      <c r="S13" s="30">
        <f t="shared" si="0"/>
        <v>7654</v>
      </c>
      <c r="T13" s="30">
        <f t="shared" si="0"/>
        <v>6956</v>
      </c>
      <c r="U13" s="30">
        <f t="shared" si="0"/>
        <v>6326</v>
      </c>
      <c r="V13" s="30">
        <f t="shared" si="0"/>
        <v>5717</v>
      </c>
      <c r="W13" s="30">
        <f t="shared" si="0"/>
        <v>5166</v>
      </c>
      <c r="X13" s="30">
        <f t="shared" si="0"/>
        <v>4700</v>
      </c>
      <c r="Y13" s="30">
        <f t="shared" si="0"/>
        <v>4322</v>
      </c>
      <c r="Z13" s="30">
        <f t="shared" si="0"/>
        <v>3773</v>
      </c>
      <c r="AA13" s="30">
        <f t="shared" si="0"/>
        <v>3419</v>
      </c>
      <c r="AB13" s="30">
        <f t="shared" si="0"/>
        <v>3070</v>
      </c>
      <c r="AC13" s="30">
        <f t="shared" si="0"/>
        <v>2874</v>
      </c>
      <c r="AD13" s="30">
        <f t="shared" si="0"/>
        <v>2559</v>
      </c>
      <c r="AE13" s="30">
        <f t="shared" si="0"/>
        <v>2297</v>
      </c>
      <c r="AF13" s="30">
        <f t="shared" si="0"/>
        <v>2024</v>
      </c>
      <c r="AG13" s="30">
        <f t="shared" si="0"/>
        <v>1770</v>
      </c>
      <c r="AH13" s="30">
        <f t="shared" si="0"/>
        <v>1567</v>
      </c>
      <c r="AI13" s="30">
        <f t="shared" si="0"/>
        <v>1249</v>
      </c>
      <c r="AJ13" s="30">
        <f t="shared" si="0"/>
        <v>1143</v>
      </c>
      <c r="AK13" s="30">
        <f t="shared" si="0"/>
        <v>975</v>
      </c>
      <c r="AL13" s="30">
        <f t="shared" si="0"/>
        <v>814</v>
      </c>
      <c r="AM13" s="30">
        <f t="shared" si="0"/>
        <v>619</v>
      </c>
      <c r="AN13" s="30">
        <f t="shared" si="0"/>
        <v>555</v>
      </c>
      <c r="AO13" s="30">
        <f t="shared" si="0"/>
        <v>442</v>
      </c>
      <c r="AP13" s="12"/>
      <c r="AQ13" s="12"/>
      <c r="AR13" s="12"/>
      <c r="AS13" s="12"/>
      <c r="AT13" s="12"/>
      <c r="AU13" s="12"/>
    </row>
    <row r="14" spans="1:47" s="8" customFormat="1" ht="24.95" customHeight="1" x14ac:dyDescent="0.2">
      <c r="A14" s="29" t="s">
        <v>20</v>
      </c>
      <c r="B14" s="21">
        <v>54614</v>
      </c>
      <c r="C14" s="21">
        <v>49149</v>
      </c>
      <c r="D14" s="21">
        <v>37927</v>
      </c>
      <c r="E14" s="21">
        <v>31529</v>
      </c>
      <c r="F14" s="21">
        <v>26489</v>
      </c>
      <c r="G14" s="21">
        <v>23368</v>
      </c>
      <c r="H14" s="21">
        <v>20772</v>
      </c>
      <c r="I14" s="21">
        <v>18977</v>
      </c>
      <c r="J14" s="21">
        <v>17248</v>
      </c>
      <c r="K14" s="21">
        <v>15819</v>
      </c>
      <c r="L14" s="21">
        <v>14390</v>
      </c>
      <c r="M14" s="21">
        <v>13016</v>
      </c>
      <c r="N14" s="21">
        <v>11764</v>
      </c>
      <c r="O14" s="21">
        <v>10669</v>
      </c>
      <c r="P14" s="21">
        <v>9709</v>
      </c>
      <c r="Q14" s="21">
        <v>9202</v>
      </c>
      <c r="R14" s="21">
        <v>8372</v>
      </c>
      <c r="S14" s="21">
        <v>7620</v>
      </c>
      <c r="T14" s="21">
        <v>6935</v>
      </c>
      <c r="U14" s="21">
        <v>6310</v>
      </c>
      <c r="V14" s="21">
        <v>5707</v>
      </c>
      <c r="W14" s="21">
        <v>5160</v>
      </c>
      <c r="X14" s="21">
        <v>4698</v>
      </c>
      <c r="Y14" s="21">
        <v>4322</v>
      </c>
      <c r="Z14" s="21">
        <v>3773</v>
      </c>
      <c r="AA14" s="21">
        <v>3419</v>
      </c>
      <c r="AB14" s="21">
        <v>3070</v>
      </c>
      <c r="AC14" s="21">
        <v>2874</v>
      </c>
      <c r="AD14" s="21">
        <v>2559</v>
      </c>
      <c r="AE14" s="21">
        <v>2297</v>
      </c>
      <c r="AF14" s="21">
        <v>2024</v>
      </c>
      <c r="AG14" s="21">
        <v>1770</v>
      </c>
      <c r="AH14" s="21">
        <v>1567</v>
      </c>
      <c r="AI14" s="21">
        <v>1249</v>
      </c>
      <c r="AJ14" s="21">
        <v>1143</v>
      </c>
      <c r="AK14" s="21">
        <v>975</v>
      </c>
      <c r="AL14" s="21">
        <v>814</v>
      </c>
      <c r="AM14" s="21">
        <v>619</v>
      </c>
      <c r="AN14" s="41">
        <v>555</v>
      </c>
      <c r="AO14" s="41">
        <v>442</v>
      </c>
      <c r="AP14" s="12"/>
      <c r="AQ14" s="12"/>
      <c r="AR14" s="12"/>
      <c r="AS14" s="12"/>
      <c r="AT14" s="12"/>
      <c r="AU14" s="12"/>
    </row>
    <row r="15" spans="1:47" s="8" customFormat="1" ht="24.95" customHeight="1" x14ac:dyDescent="0.2">
      <c r="A15" s="29" t="s">
        <v>21</v>
      </c>
      <c r="B15" s="21">
        <v>23191</v>
      </c>
      <c r="C15" s="21">
        <v>25988</v>
      </c>
      <c r="D15" s="21">
        <v>28605</v>
      </c>
      <c r="E15" s="21">
        <v>31032</v>
      </c>
      <c r="F15" s="21">
        <v>34485</v>
      </c>
      <c r="G15" s="21">
        <v>39319</v>
      </c>
      <c r="H15" s="21">
        <v>43050</v>
      </c>
      <c r="I15" s="21">
        <v>45032</v>
      </c>
      <c r="J15" s="21">
        <v>48978</v>
      </c>
      <c r="K15" s="21">
        <v>50682</v>
      </c>
      <c r="L15" s="21">
        <v>35130</v>
      </c>
      <c r="M15" s="21">
        <v>25085</v>
      </c>
      <c r="N15" s="21">
        <v>19448</v>
      </c>
      <c r="O15" s="21">
        <v>10751</v>
      </c>
      <c r="P15" s="21">
        <v>648</v>
      </c>
      <c r="Q15" s="21">
        <v>223</v>
      </c>
      <c r="R15" s="21">
        <v>68</v>
      </c>
      <c r="S15" s="21">
        <v>34</v>
      </c>
      <c r="T15" s="21">
        <v>21</v>
      </c>
      <c r="U15" s="21">
        <v>16</v>
      </c>
      <c r="V15" s="21">
        <v>10</v>
      </c>
      <c r="W15" s="21">
        <v>6</v>
      </c>
      <c r="X15" s="21">
        <v>2</v>
      </c>
      <c r="Y15" s="20" t="s">
        <v>26</v>
      </c>
      <c r="Z15" s="20" t="s">
        <v>26</v>
      </c>
      <c r="AA15" s="20" t="s">
        <v>26</v>
      </c>
      <c r="AB15" s="20" t="s">
        <v>26</v>
      </c>
      <c r="AC15" s="20" t="s">
        <v>26</v>
      </c>
      <c r="AD15" s="20" t="s">
        <v>26</v>
      </c>
      <c r="AE15" s="20" t="s">
        <v>26</v>
      </c>
      <c r="AF15" s="20" t="s">
        <v>26</v>
      </c>
      <c r="AG15" s="20" t="s">
        <v>26</v>
      </c>
      <c r="AH15" s="21"/>
      <c r="AI15" s="21"/>
      <c r="AJ15" s="21"/>
      <c r="AK15" s="21"/>
      <c r="AL15" s="21"/>
      <c r="AM15" s="21"/>
      <c r="AN15" s="38"/>
      <c r="AO15" s="38"/>
      <c r="AP15" s="12"/>
      <c r="AQ15" s="12"/>
      <c r="AR15" s="12"/>
      <c r="AS15" s="12"/>
      <c r="AT15" s="12"/>
      <c r="AU15" s="12"/>
    </row>
    <row r="16" spans="1:47" s="6" customFormat="1" ht="30" customHeight="1" x14ac:dyDescent="0.2">
      <c r="A16" s="22" t="s">
        <v>22</v>
      </c>
      <c r="B16" s="31">
        <v>13425</v>
      </c>
      <c r="C16" s="31">
        <v>13870</v>
      </c>
      <c r="D16" s="31">
        <v>15224</v>
      </c>
      <c r="E16" s="31">
        <v>16179</v>
      </c>
      <c r="F16" s="31">
        <v>17111</v>
      </c>
      <c r="G16" s="31">
        <v>18032</v>
      </c>
      <c r="H16" s="31">
        <v>19695</v>
      </c>
      <c r="I16" s="31">
        <v>21112</v>
      </c>
      <c r="J16" s="31">
        <v>22087</v>
      </c>
      <c r="K16" s="31">
        <v>21871</v>
      </c>
      <c r="L16" s="31">
        <v>20414</v>
      </c>
      <c r="M16" s="31">
        <v>18867</v>
      </c>
      <c r="N16" s="31">
        <v>15411</v>
      </c>
      <c r="O16" s="31">
        <v>14191</v>
      </c>
      <c r="P16" s="31">
        <v>13147</v>
      </c>
      <c r="Q16" s="31">
        <v>12535</v>
      </c>
      <c r="R16" s="31">
        <v>11421</v>
      </c>
      <c r="S16" s="31">
        <v>10429</v>
      </c>
      <c r="T16" s="31">
        <v>9576</v>
      </c>
      <c r="U16" s="31">
        <v>8836</v>
      </c>
      <c r="V16" s="31">
        <v>8054</v>
      </c>
      <c r="W16" s="31">
        <v>7326</v>
      </c>
      <c r="X16" s="31">
        <v>6696</v>
      </c>
      <c r="Y16" s="31">
        <v>6068</v>
      </c>
      <c r="Z16" s="31">
        <v>5018</v>
      </c>
      <c r="AA16" s="31">
        <v>4317</v>
      </c>
      <c r="AB16" s="31">
        <v>3713</v>
      </c>
      <c r="AC16" s="31">
        <v>3464</v>
      </c>
      <c r="AD16" s="31">
        <v>3055</v>
      </c>
      <c r="AE16" s="31">
        <v>2699</v>
      </c>
      <c r="AF16" s="31">
        <v>2366</v>
      </c>
      <c r="AG16" s="31">
        <v>2041</v>
      </c>
      <c r="AH16" s="31">
        <v>1767</v>
      </c>
      <c r="AI16" s="31">
        <v>1407</v>
      </c>
      <c r="AJ16" s="31">
        <v>1408</v>
      </c>
      <c r="AK16" s="31">
        <v>1199</v>
      </c>
      <c r="AL16" s="31">
        <v>970</v>
      </c>
      <c r="AM16" s="31">
        <v>828</v>
      </c>
      <c r="AN16" s="36">
        <v>728</v>
      </c>
      <c r="AO16" s="36">
        <v>646</v>
      </c>
      <c r="AP16" s="13"/>
      <c r="AQ16" s="13"/>
      <c r="AR16" s="13"/>
      <c r="AS16" s="13"/>
      <c r="AT16" s="13"/>
      <c r="AU16" s="13"/>
    </row>
    <row r="17" spans="1:47" s="33" customFormat="1" ht="40.15" customHeight="1" x14ac:dyDescent="0.2">
      <c r="A17" s="22" t="s">
        <v>23</v>
      </c>
      <c r="B17" s="31">
        <v>3355</v>
      </c>
      <c r="C17" s="31">
        <v>5053</v>
      </c>
      <c r="D17" s="31">
        <v>6949</v>
      </c>
      <c r="E17" s="31">
        <v>8596</v>
      </c>
      <c r="F17" s="31">
        <v>9494</v>
      </c>
      <c r="G17" s="31">
        <v>12022</v>
      </c>
      <c r="H17" s="31">
        <v>14301</v>
      </c>
      <c r="I17" s="31">
        <v>18330</v>
      </c>
      <c r="J17" s="31">
        <v>23076</v>
      </c>
      <c r="K17" s="31">
        <v>30348</v>
      </c>
      <c r="L17" s="31">
        <v>37824</v>
      </c>
      <c r="M17" s="31">
        <v>44522</v>
      </c>
      <c r="N17" s="31">
        <v>42423</v>
      </c>
      <c r="O17" s="31">
        <v>36451</v>
      </c>
      <c r="P17" s="31">
        <v>30195</v>
      </c>
      <c r="Q17" s="31">
        <v>27394</v>
      </c>
      <c r="R17" s="31">
        <v>22838</v>
      </c>
      <c r="S17" s="31">
        <v>18671</v>
      </c>
      <c r="T17" s="31">
        <v>15408</v>
      </c>
      <c r="U17" s="31">
        <v>12864</v>
      </c>
      <c r="V17" s="31">
        <v>10376</v>
      </c>
      <c r="W17" s="31">
        <v>8237</v>
      </c>
      <c r="X17" s="31">
        <v>6653</v>
      </c>
      <c r="Y17" s="31">
        <v>5398</v>
      </c>
      <c r="Z17" s="31">
        <v>3779</v>
      </c>
      <c r="AA17" s="31">
        <v>2844</v>
      </c>
      <c r="AB17" s="31">
        <v>2242</v>
      </c>
      <c r="AC17" s="31">
        <v>1956</v>
      </c>
      <c r="AD17" s="31">
        <v>1540</v>
      </c>
      <c r="AE17" s="31">
        <v>1233</v>
      </c>
      <c r="AF17" s="31">
        <v>975</v>
      </c>
      <c r="AG17" s="31">
        <v>748</v>
      </c>
      <c r="AH17" s="31">
        <v>580</v>
      </c>
      <c r="AI17" s="31">
        <v>414</v>
      </c>
      <c r="AJ17" s="31">
        <v>412</v>
      </c>
      <c r="AK17" s="31">
        <v>302</v>
      </c>
      <c r="AL17" s="31">
        <v>205</v>
      </c>
      <c r="AM17" s="31">
        <v>154</v>
      </c>
      <c r="AN17" s="36">
        <v>132</v>
      </c>
      <c r="AO17" s="36">
        <v>104</v>
      </c>
      <c r="AP17" s="32"/>
      <c r="AQ17" s="32"/>
      <c r="AR17" s="32"/>
      <c r="AS17" s="32"/>
      <c r="AT17" s="32"/>
      <c r="AU17" s="32"/>
    </row>
    <row r="18" spans="1:47" s="4" customFormat="1" ht="39.75" customHeight="1" thickBot="1" x14ac:dyDescent="0.25">
      <c r="A18" s="19" t="s">
        <v>24</v>
      </c>
      <c r="B18" s="23">
        <v>3951</v>
      </c>
      <c r="C18" s="23">
        <v>4285</v>
      </c>
      <c r="D18" s="23">
        <v>4381</v>
      </c>
      <c r="E18" s="23">
        <v>4693</v>
      </c>
      <c r="F18" s="23">
        <v>4770</v>
      </c>
      <c r="G18" s="23">
        <v>3920</v>
      </c>
      <c r="H18" s="23">
        <v>4284</v>
      </c>
      <c r="I18" s="23">
        <v>4567</v>
      </c>
      <c r="J18" s="23">
        <v>4865</v>
      </c>
      <c r="K18" s="23">
        <v>6847</v>
      </c>
      <c r="L18" s="23">
        <v>9292</v>
      </c>
      <c r="M18" s="23">
        <v>13636</v>
      </c>
      <c r="N18" s="23">
        <v>13356</v>
      </c>
      <c r="O18" s="23">
        <v>11171</v>
      </c>
      <c r="P18" s="23">
        <v>9173</v>
      </c>
      <c r="Q18" s="23">
        <v>7976</v>
      </c>
      <c r="R18" s="23">
        <v>6406</v>
      </c>
      <c r="S18" s="23">
        <v>5322</v>
      </c>
      <c r="T18" s="23">
        <v>4351</v>
      </c>
      <c r="U18" s="23">
        <v>3523</v>
      </c>
      <c r="V18" s="23">
        <v>2840</v>
      </c>
      <c r="W18" s="23">
        <v>2214</v>
      </c>
      <c r="X18" s="23">
        <v>1764</v>
      </c>
      <c r="Y18" s="23">
        <v>1406</v>
      </c>
      <c r="Z18" s="23">
        <v>987</v>
      </c>
      <c r="AA18" s="23">
        <v>737</v>
      </c>
      <c r="AB18" s="23">
        <v>587</v>
      </c>
      <c r="AC18" s="23">
        <v>516</v>
      </c>
      <c r="AD18" s="23">
        <v>401</v>
      </c>
      <c r="AE18" s="23">
        <v>320</v>
      </c>
      <c r="AF18" s="23">
        <v>245</v>
      </c>
      <c r="AG18" s="23">
        <v>186</v>
      </c>
      <c r="AH18" s="23">
        <v>143</v>
      </c>
      <c r="AI18" s="23">
        <v>114</v>
      </c>
      <c r="AJ18" s="23">
        <v>113</v>
      </c>
      <c r="AK18" s="23">
        <v>79</v>
      </c>
      <c r="AL18" s="23">
        <v>63</v>
      </c>
      <c r="AM18" s="23">
        <v>49</v>
      </c>
      <c r="AN18" s="40">
        <v>38</v>
      </c>
      <c r="AO18" s="40">
        <v>33</v>
      </c>
      <c r="AP18" s="5"/>
      <c r="AQ18" s="5"/>
      <c r="AR18" s="5"/>
      <c r="AS18" s="5"/>
      <c r="AT18" s="5"/>
      <c r="AU18" s="5"/>
    </row>
    <row r="19" spans="1:47" ht="30" customHeight="1" thickBot="1" x14ac:dyDescent="0.3">
      <c r="A19" s="24" t="s">
        <v>7</v>
      </c>
      <c r="B19" s="25">
        <f>B14+B15+B17+B16+B18</f>
        <v>98536</v>
      </c>
      <c r="C19" s="25">
        <f t="shared" ref="C19:J19" si="1">C14+C15+C17+C16+C18</f>
        <v>98345</v>
      </c>
      <c r="D19" s="25">
        <f t="shared" si="1"/>
        <v>93086</v>
      </c>
      <c r="E19" s="25">
        <f t="shared" si="1"/>
        <v>92029</v>
      </c>
      <c r="F19" s="25">
        <f t="shared" si="1"/>
        <v>92349</v>
      </c>
      <c r="G19" s="25">
        <f t="shared" si="1"/>
        <v>96661</v>
      </c>
      <c r="H19" s="25">
        <f t="shared" si="1"/>
        <v>102102</v>
      </c>
      <c r="I19" s="25">
        <f t="shared" si="1"/>
        <v>108018</v>
      </c>
      <c r="J19" s="25">
        <f t="shared" si="1"/>
        <v>116254</v>
      </c>
      <c r="K19" s="25">
        <f>K14+K15+K17+K16+K18+K11</f>
        <v>132468</v>
      </c>
      <c r="L19" s="25">
        <f>L14+L15+L17+L16+L18+L11</f>
        <v>148535</v>
      </c>
      <c r="M19" s="25">
        <f>M11+M12+SUM(M14:M18)</f>
        <v>166405</v>
      </c>
      <c r="N19" s="25">
        <f t="shared" ref="N19:AM19" si="2">N11+N12+SUM(N14:N18)</f>
        <v>178969</v>
      </c>
      <c r="O19" s="25">
        <f t="shared" si="2"/>
        <v>183923</v>
      </c>
      <c r="P19" s="25">
        <f t="shared" si="2"/>
        <v>188462</v>
      </c>
      <c r="Q19" s="25">
        <f t="shared" si="2"/>
        <v>192469</v>
      </c>
      <c r="R19" s="25">
        <f t="shared" si="2"/>
        <v>198855</v>
      </c>
      <c r="S19" s="25">
        <f t="shared" si="2"/>
        <v>201227</v>
      </c>
      <c r="T19" s="25">
        <f t="shared" si="2"/>
        <v>202113</v>
      </c>
      <c r="U19" s="25">
        <f t="shared" si="2"/>
        <v>201520</v>
      </c>
      <c r="V19" s="25">
        <f t="shared" si="2"/>
        <v>206543</v>
      </c>
      <c r="W19" s="25">
        <f t="shared" si="2"/>
        <v>211207</v>
      </c>
      <c r="X19" s="25">
        <f t="shared" si="2"/>
        <v>214957</v>
      </c>
      <c r="Y19" s="25">
        <f>Y11+Y12+Y14+Y16+Y17+Y18</f>
        <v>215373</v>
      </c>
      <c r="Z19" s="25">
        <f t="shared" si="2"/>
        <v>231883</v>
      </c>
      <c r="AA19" s="25">
        <f t="shared" si="2"/>
        <v>251206</v>
      </c>
      <c r="AB19" s="25">
        <f t="shared" si="2"/>
        <v>258278</v>
      </c>
      <c r="AC19" s="25">
        <f t="shared" si="2"/>
        <v>261155</v>
      </c>
      <c r="AD19" s="25">
        <f t="shared" si="2"/>
        <v>269065</v>
      </c>
      <c r="AE19" s="25">
        <f t="shared" si="2"/>
        <v>272598</v>
      </c>
      <c r="AF19" s="25">
        <f t="shared" si="2"/>
        <v>286541</v>
      </c>
      <c r="AG19" s="25">
        <f t="shared" si="2"/>
        <v>304733</v>
      </c>
      <c r="AH19" s="25">
        <f t="shared" si="2"/>
        <v>311834</v>
      </c>
      <c r="AI19" s="25">
        <f t="shared" si="2"/>
        <v>318679</v>
      </c>
      <c r="AJ19" s="25">
        <f t="shared" si="2"/>
        <v>323340</v>
      </c>
      <c r="AK19" s="25">
        <f t="shared" si="2"/>
        <v>324721</v>
      </c>
      <c r="AL19" s="25">
        <f t="shared" si="2"/>
        <v>327438</v>
      </c>
      <c r="AM19" s="25">
        <f t="shared" si="2"/>
        <v>331102</v>
      </c>
      <c r="AN19" s="25">
        <f>AN11+SUM(AN14:AN18)</f>
        <v>181767</v>
      </c>
      <c r="AO19" s="25">
        <f>AO11+SUM(AO14:AO18)</f>
        <v>186843</v>
      </c>
      <c r="AP19" s="1"/>
      <c r="AQ19" s="1"/>
      <c r="AR19" s="1"/>
      <c r="AS19" s="1"/>
      <c r="AT19" s="1"/>
      <c r="AU19" s="1"/>
    </row>
    <row r="20" spans="1:47" ht="40.15" customHeight="1" x14ac:dyDescent="0.25">
      <c r="A20" s="19" t="s">
        <v>25</v>
      </c>
      <c r="B20" s="26" t="s">
        <v>26</v>
      </c>
      <c r="C20" s="27" t="s">
        <v>26</v>
      </c>
      <c r="D20" s="27">
        <v>37890</v>
      </c>
      <c r="E20" s="27">
        <v>38852</v>
      </c>
      <c r="F20" s="27">
        <v>39528</v>
      </c>
      <c r="G20" s="27">
        <v>41847</v>
      </c>
      <c r="H20" s="27">
        <v>44809</v>
      </c>
      <c r="I20" s="27">
        <v>48910</v>
      </c>
      <c r="J20" s="27">
        <v>54209</v>
      </c>
      <c r="K20" s="27">
        <v>60913</v>
      </c>
      <c r="L20" s="27">
        <v>62459</v>
      </c>
      <c r="M20" s="27">
        <v>67581</v>
      </c>
      <c r="N20" s="27">
        <v>61180</v>
      </c>
      <c r="O20" s="27">
        <v>49765</v>
      </c>
      <c r="P20" s="27">
        <v>33729</v>
      </c>
      <c r="Q20" s="27">
        <v>30401</v>
      </c>
      <c r="R20" s="27">
        <v>25024</v>
      </c>
      <c r="S20" s="27">
        <v>20945</v>
      </c>
      <c r="T20" s="27">
        <v>17474</v>
      </c>
      <c r="U20" s="27">
        <v>14594</v>
      </c>
      <c r="V20" s="27">
        <v>11989</v>
      </c>
      <c r="W20" s="27">
        <v>9700</v>
      </c>
      <c r="X20" s="27">
        <v>7939</v>
      </c>
      <c r="Y20" s="27">
        <v>6549</v>
      </c>
      <c r="Z20" s="27">
        <v>4855</v>
      </c>
      <c r="AA20" s="27">
        <v>3862</v>
      </c>
      <c r="AB20" s="27">
        <v>3188</v>
      </c>
      <c r="AC20" s="27">
        <v>2858</v>
      </c>
      <c r="AD20" s="27">
        <v>2393</v>
      </c>
      <c r="AE20" s="27">
        <v>1980</v>
      </c>
      <c r="AF20" s="27">
        <v>1639</v>
      </c>
      <c r="AG20" s="27">
        <v>1342</v>
      </c>
      <c r="AH20" s="27">
        <v>1103</v>
      </c>
      <c r="AI20" s="27">
        <v>842</v>
      </c>
      <c r="AJ20" s="27">
        <v>839</v>
      </c>
      <c r="AK20" s="27">
        <v>667</v>
      </c>
      <c r="AL20" s="27">
        <v>527</v>
      </c>
      <c r="AM20" s="27" t="s">
        <v>26</v>
      </c>
      <c r="AN20" s="42" t="s">
        <v>26</v>
      </c>
      <c r="AO20" s="42" t="s">
        <v>26</v>
      </c>
    </row>
    <row r="21" spans="1:47" ht="20.100000000000001" customHeight="1" x14ac:dyDescent="0.25">
      <c r="AN21" s="35"/>
      <c r="AO21" s="35"/>
    </row>
    <row r="22" spans="1:47" ht="20.100000000000001" customHeight="1" x14ac:dyDescent="0.3">
      <c r="A22" s="45" t="s">
        <v>75</v>
      </c>
      <c r="AN22" s="35"/>
      <c r="AO22" s="35"/>
    </row>
    <row r="23" spans="1:47" ht="20.100000000000001" customHeight="1" x14ac:dyDescent="0.25">
      <c r="AN23" s="43"/>
      <c r="AO23" s="43"/>
    </row>
    <row r="24" spans="1:47" ht="20.100000000000001" customHeight="1" x14ac:dyDescent="0.25"/>
    <row r="25" spans="1:47" ht="20.100000000000001" customHeight="1" x14ac:dyDescent="0.25"/>
    <row r="26" spans="1:47" ht="20.100000000000001" customHeight="1" x14ac:dyDescent="0.25"/>
    <row r="27" spans="1:47" ht="20.100000000000001" customHeight="1" x14ac:dyDescent="0.25"/>
    <row r="28" spans="1:47" ht="20.100000000000001" customHeight="1" x14ac:dyDescent="0.25"/>
    <row r="29" spans="1:47" ht="20.100000000000001" customHeight="1" x14ac:dyDescent="0.25"/>
    <row r="30" spans="1:47" ht="20.100000000000001" customHeight="1" x14ac:dyDescent="0.25"/>
    <row r="31" spans="1:47" ht="20.100000000000001" customHeight="1" x14ac:dyDescent="0.25"/>
    <row r="32" spans="1:47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</sheetData>
  <customSheetViews>
    <customSheetView guid="{C1F11367-735C-4484-9550-3842CFCF2C37}" showGridLines="0" printArea="1" hiddenRows="1" hiddenColumns="1" topLeftCell="B1">
      <selection activeCell="C17" sqref="C17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1"/>
      <headerFooter alignWithMargins="0"/>
    </customSheetView>
    <customSheetView guid="{44E46328-6F42-4C76-B06B-700E463C3B8A}" showGridLines="0" printArea="1" hiddenRows="1" hiddenColumns="1">
      <selection activeCell="E15" sqref="E15:E16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2"/>
      <headerFooter alignWithMargins="0"/>
    </customSheetView>
  </customSheetViews>
  <pageMargins left="0.98425196850393704" right="0.98425196850393704" top="0.78740157480314965" bottom="0.59055118110236227" header="0.39370078740157483" footer="0.39370078740157483"/>
  <pageSetup paperSize="9" scale="65" firstPageNumber="6" orientation="portrait" useFirstPageNumber="1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VI-A-3 (1972-1980)</vt:lpstr>
      <vt:lpstr>VI-A-3 (1979-2018)</vt:lpstr>
      <vt:lpstr>'VI-A-3 (1979-2018)'!Afdrukbereik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2020-06-15T12:30:43Z</dcterms:created>
  <dcterms:modified xsi:type="dcterms:W3CDTF">2020-06-22T18:02:36Z</dcterms:modified>
</cp:coreProperties>
</file>