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53" documentId="6_{88BAF08E-7FC3-400D-A6DB-51AF8EB580F0}" xr6:coauthVersionLast="47" xr6:coauthVersionMax="47" xr10:uidLastSave="{F2734DA4-3621-44DD-AAA5-4FE0F378B4A5}"/>
  <bookViews>
    <workbookView xWindow="28680" yWindow="-9105" windowWidth="29040" windowHeight="15720" xr2:uid="{00000000-000D-0000-FFFF-FFFF00000000}"/>
  </bookViews>
  <sheets>
    <sheet name="2018" sheetId="11536" r:id="rId1"/>
    <sheet name="2019" sheetId="11542" r:id="rId2"/>
    <sheet name="2020" sheetId="11543" r:id="rId3"/>
    <sheet name="2021" sheetId="11544" r:id="rId4"/>
    <sheet name="2022" sheetId="11545" r:id="rId5"/>
  </sheets>
  <calcPr calcId="191028"/>
  <customWorkbookViews>
    <customWorkbookView name="beiden" guid="{24F24605-1A3D-4D85-862A-731D79D5977E}" maximized="1" xWindow="-9" yWindow="-9" windowWidth="1938" windowHeight="1048" activeSheetId="11536"/>
    <customWorkbookView name="NL" guid="{7F92C93B-9884-4A9F-BC2C-456D85B3D410}" maximized="1" xWindow="-9" yWindow="-9" windowWidth="1938" windowHeight="1048" activeSheetId="11536"/>
    <customWorkbookView name="FR" guid="{7F1CDDCB-C828-4541-A141-A3D8BE5955C2}" maximized="1" xWindow="-9" yWindow="-9" windowWidth="1938" windowHeight="1048" activeSheetId="1153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11545" l="1"/>
  <c r="G63" i="11545"/>
  <c r="F63" i="11545"/>
  <c r="E63" i="11545"/>
  <c r="D63" i="11545"/>
  <c r="C63" i="11545"/>
  <c r="B63" i="11545"/>
  <c r="H58" i="11545"/>
  <c r="G58" i="11545"/>
  <c r="F58" i="11545"/>
  <c r="E58" i="11545"/>
  <c r="D58" i="11545"/>
  <c r="C58" i="11545"/>
  <c r="B58" i="11545"/>
  <c r="H51" i="11545"/>
  <c r="G51" i="11545"/>
  <c r="F51" i="11545"/>
  <c r="E51" i="11545"/>
  <c r="D51" i="11545"/>
  <c r="C51" i="11545"/>
  <c r="B51" i="11545"/>
  <c r="H50" i="11545"/>
  <c r="G50" i="11545"/>
  <c r="F50" i="11545"/>
  <c r="E50" i="11545"/>
  <c r="D50" i="11545"/>
  <c r="C50" i="11545"/>
  <c r="B50" i="11545"/>
  <c r="H39" i="11545"/>
  <c r="G39" i="11545"/>
  <c r="F39" i="11545"/>
  <c r="E39" i="11545"/>
  <c r="D39" i="11545"/>
  <c r="C39" i="11545"/>
  <c r="B39" i="11545"/>
  <c r="E35" i="11545"/>
  <c r="H30" i="11545"/>
  <c r="G30" i="11545"/>
  <c r="F30" i="11545"/>
  <c r="E30" i="11545"/>
  <c r="D30" i="11545"/>
  <c r="D21" i="11545" s="1"/>
  <c r="D22" i="11545" s="1"/>
  <c r="D35" i="11545" s="1"/>
  <c r="C30" i="11545"/>
  <c r="B30" i="11545"/>
  <c r="H23" i="11545"/>
  <c r="G23" i="11545"/>
  <c r="F23" i="11545"/>
  <c r="E23" i="11545"/>
  <c r="D23" i="11545"/>
  <c r="C23" i="11545"/>
  <c r="B23" i="11545"/>
  <c r="B21" i="11545" s="1"/>
  <c r="G21" i="11545"/>
  <c r="G22" i="11545" s="1"/>
  <c r="G35" i="11545" s="1"/>
  <c r="F21" i="11545"/>
  <c r="F22" i="11545" s="1"/>
  <c r="F35" i="11545" s="1"/>
  <c r="E21" i="11545"/>
  <c r="E22" i="11545" s="1"/>
  <c r="H15" i="11545"/>
  <c r="G15" i="11545"/>
  <c r="F15" i="11545"/>
  <c r="E15" i="11545"/>
  <c r="D15" i="11545"/>
  <c r="C15" i="11545"/>
  <c r="B15" i="11545"/>
  <c r="H11" i="11545"/>
  <c r="G11" i="11545"/>
  <c r="F11" i="11545"/>
  <c r="E11" i="11545"/>
  <c r="D11" i="11545"/>
  <c r="C11" i="11545"/>
  <c r="B11" i="11545"/>
  <c r="H63" i="11544"/>
  <c r="G63" i="11544"/>
  <c r="F63" i="11544"/>
  <c r="E63" i="11544"/>
  <c r="D63" i="11544"/>
  <c r="C63" i="11544"/>
  <c r="B63" i="11544"/>
  <c r="H58" i="11544"/>
  <c r="G58" i="11544"/>
  <c r="F58" i="11544"/>
  <c r="E58" i="11544"/>
  <c r="D58" i="11544"/>
  <c r="C58" i="11544"/>
  <c r="B58" i="11544"/>
  <c r="H51" i="11544"/>
  <c r="G51" i="11544"/>
  <c r="F51" i="11544"/>
  <c r="E51" i="11544"/>
  <c r="D51" i="11544"/>
  <c r="C51" i="11544"/>
  <c r="B51" i="11544"/>
  <c r="H50" i="11544"/>
  <c r="G50" i="11544"/>
  <c r="F50" i="11544"/>
  <c r="E50" i="11544"/>
  <c r="D50" i="11544"/>
  <c r="C50" i="11544"/>
  <c r="B50" i="11544"/>
  <c r="H39" i="11544"/>
  <c r="G39" i="11544"/>
  <c r="F39" i="11544"/>
  <c r="E39" i="11544"/>
  <c r="D39" i="11544"/>
  <c r="C39" i="11544"/>
  <c r="B39" i="11544"/>
  <c r="F35" i="11544"/>
  <c r="H30" i="11544"/>
  <c r="G30" i="11544"/>
  <c r="F30" i="11544"/>
  <c r="F21" i="11544" s="1"/>
  <c r="F22" i="11544" s="1"/>
  <c r="E30" i="11544"/>
  <c r="D30" i="11544"/>
  <c r="C30" i="11544"/>
  <c r="B30" i="11544"/>
  <c r="H23" i="11544"/>
  <c r="G23" i="11544"/>
  <c r="F23" i="11544"/>
  <c r="E23" i="11544"/>
  <c r="E21" i="11544" s="1"/>
  <c r="E22" i="11544" s="1"/>
  <c r="E35" i="11544" s="1"/>
  <c r="D23" i="11544"/>
  <c r="C23" i="11544"/>
  <c r="B23" i="11544"/>
  <c r="D21" i="11544"/>
  <c r="D22" i="11544" s="1"/>
  <c r="D35" i="11544" s="1"/>
  <c r="B21" i="11544"/>
  <c r="B22" i="11544" s="1"/>
  <c r="B35" i="11544" s="1"/>
  <c r="H15" i="11544"/>
  <c r="G15" i="11544"/>
  <c r="F15" i="11544"/>
  <c r="E15" i="11544"/>
  <c r="D15" i="11544"/>
  <c r="C15" i="11544"/>
  <c r="B15" i="11544"/>
  <c r="H11" i="11544"/>
  <c r="G11" i="11544"/>
  <c r="F11" i="11544"/>
  <c r="E11" i="11544"/>
  <c r="D11" i="11544"/>
  <c r="C11" i="11544"/>
  <c r="B11" i="11544"/>
  <c r="H63" i="11543"/>
  <c r="G63" i="11543"/>
  <c r="F63" i="11543"/>
  <c r="E63" i="11543"/>
  <c r="D63" i="11543"/>
  <c r="C63" i="11543"/>
  <c r="B63" i="11543"/>
  <c r="H58" i="11543"/>
  <c r="G58" i="11543"/>
  <c r="F58" i="11543"/>
  <c r="E58" i="11543"/>
  <c r="D58" i="11543"/>
  <c r="C58" i="11543"/>
  <c r="B58" i="11543"/>
  <c r="H51" i="11543"/>
  <c r="G51" i="11543"/>
  <c r="F51" i="11543"/>
  <c r="E51" i="11543"/>
  <c r="D51" i="11543"/>
  <c r="C51" i="11543"/>
  <c r="B51" i="11543"/>
  <c r="H50" i="11543"/>
  <c r="G50" i="11543"/>
  <c r="F50" i="11543"/>
  <c r="E50" i="11543"/>
  <c r="D50" i="11543"/>
  <c r="C50" i="11543"/>
  <c r="B50" i="11543"/>
  <c r="H39" i="11543"/>
  <c r="G39" i="11543"/>
  <c r="F39" i="11543"/>
  <c r="E39" i="11543"/>
  <c r="D39" i="11543"/>
  <c r="C39" i="11543"/>
  <c r="B39" i="11543"/>
  <c r="H30" i="11543"/>
  <c r="G30" i="11543"/>
  <c r="F30" i="11543"/>
  <c r="E30" i="11543"/>
  <c r="D30" i="11543"/>
  <c r="C30" i="11543"/>
  <c r="C21" i="11543" s="1"/>
  <c r="C22" i="11543" s="1"/>
  <c r="C35" i="11543" s="1"/>
  <c r="B30" i="11543"/>
  <c r="H23" i="11543"/>
  <c r="G23" i="11543"/>
  <c r="F23" i="11543"/>
  <c r="E23" i="11543"/>
  <c r="D23" i="11543"/>
  <c r="C23" i="11543"/>
  <c r="B23" i="11543"/>
  <c r="G21" i="11543"/>
  <c r="G22" i="11543" s="1"/>
  <c r="G35" i="11543" s="1"/>
  <c r="E21" i="11543"/>
  <c r="E22" i="11543" s="1"/>
  <c r="E35" i="11543" s="1"/>
  <c r="D21" i="11543"/>
  <c r="D22" i="11543" s="1"/>
  <c r="D35" i="11543" s="1"/>
  <c r="B21" i="11543"/>
  <c r="B22" i="11543" s="1"/>
  <c r="B35" i="11543" s="1"/>
  <c r="B15" i="11543"/>
  <c r="H11" i="11543"/>
  <c r="G11" i="11543"/>
  <c r="F11" i="11543"/>
  <c r="E11" i="11543"/>
  <c r="D11" i="11543"/>
  <c r="C11" i="11543"/>
  <c r="B11" i="11543"/>
  <c r="H63" i="11542"/>
  <c r="G63" i="11542"/>
  <c r="F63" i="11542"/>
  <c r="E63" i="11542"/>
  <c r="E21" i="11542" s="1"/>
  <c r="E22" i="11542" s="1"/>
  <c r="E35" i="11542" s="1"/>
  <c r="D63" i="11542"/>
  <c r="D21" i="11542" s="1"/>
  <c r="D22" i="11542" s="1"/>
  <c r="D35" i="11542" s="1"/>
  <c r="C63" i="11542"/>
  <c r="B63" i="11542"/>
  <c r="B21" i="11542" s="1"/>
  <c r="B22" i="11542" s="1"/>
  <c r="B35" i="11542" s="1"/>
  <c r="H58" i="11542"/>
  <c r="G58" i="11542"/>
  <c r="F58" i="11542"/>
  <c r="E58" i="11542"/>
  <c r="D58" i="11542"/>
  <c r="C58" i="11542"/>
  <c r="B58" i="11542"/>
  <c r="H51" i="11542"/>
  <c r="G51" i="11542"/>
  <c r="F51" i="11542"/>
  <c r="E51" i="11542"/>
  <c r="D51" i="11542"/>
  <c r="C51" i="11542"/>
  <c r="B51" i="11542"/>
  <c r="H50" i="11542"/>
  <c r="G50" i="11542"/>
  <c r="F50" i="11542"/>
  <c r="E50" i="11542"/>
  <c r="D50" i="11542"/>
  <c r="C50" i="11542"/>
  <c r="B50" i="11542"/>
  <c r="H39" i="11542"/>
  <c r="G39" i="11542"/>
  <c r="F39" i="11542"/>
  <c r="E39" i="11542"/>
  <c r="D39" i="11542"/>
  <c r="C39" i="11542"/>
  <c r="B39" i="11542"/>
  <c r="G35" i="11542"/>
  <c r="F35" i="11542"/>
  <c r="H30" i="11542"/>
  <c r="G30" i="11542"/>
  <c r="F30" i="11542"/>
  <c r="E30" i="11542"/>
  <c r="D30" i="11542"/>
  <c r="C30" i="11542"/>
  <c r="C21" i="11542" s="1"/>
  <c r="C22" i="11542" s="1"/>
  <c r="C35" i="11542" s="1"/>
  <c r="B30" i="11542"/>
  <c r="H23" i="11542"/>
  <c r="G23" i="11542"/>
  <c r="F23" i="11542"/>
  <c r="E23" i="11542"/>
  <c r="D23" i="11542"/>
  <c r="C23" i="11542"/>
  <c r="B23" i="11542"/>
  <c r="G21" i="11542"/>
  <c r="G22" i="11542" s="1"/>
  <c r="F21" i="11542"/>
  <c r="F22" i="11542" s="1"/>
  <c r="H15" i="11542"/>
  <c r="G15" i="11542"/>
  <c r="F15" i="11542"/>
  <c r="E15" i="11542"/>
  <c r="D15" i="11542"/>
  <c r="C15" i="11542"/>
  <c r="B15" i="11542"/>
  <c r="B11" i="11542"/>
  <c r="H63" i="11536"/>
  <c r="G63" i="11536"/>
  <c r="F63" i="11536"/>
  <c r="E63" i="11536"/>
  <c r="D63" i="11536"/>
  <c r="C63" i="11536"/>
  <c r="B63" i="11536"/>
  <c r="B58" i="11536"/>
  <c r="H51" i="11536"/>
  <c r="G51" i="11536"/>
  <c r="F51" i="11536"/>
  <c r="E51" i="11536"/>
  <c r="D51" i="11536"/>
  <c r="C51" i="11536"/>
  <c r="B51" i="11536"/>
  <c r="H50" i="11536"/>
  <c r="G50" i="11536"/>
  <c r="F50" i="11536"/>
  <c r="E50" i="11536"/>
  <c r="D50" i="11536"/>
  <c r="C50" i="11536"/>
  <c r="B50" i="11536"/>
  <c r="B39" i="11536"/>
  <c r="H30" i="11536"/>
  <c r="G30" i="11536"/>
  <c r="F30" i="11536"/>
  <c r="F21" i="11536" s="1"/>
  <c r="F22" i="11536" s="1"/>
  <c r="F35" i="11536" s="1"/>
  <c r="E30" i="11536"/>
  <c r="E21" i="11536" s="1"/>
  <c r="E22" i="11536" s="1"/>
  <c r="E35" i="11536" s="1"/>
  <c r="D30" i="11536"/>
  <c r="C30" i="11536"/>
  <c r="B30" i="11536"/>
  <c r="H23" i="11536"/>
  <c r="G23" i="11536"/>
  <c r="F23" i="11536"/>
  <c r="E23" i="11536"/>
  <c r="D23" i="11536"/>
  <c r="C23" i="11536"/>
  <c r="B23" i="11536"/>
  <c r="G21" i="11536"/>
  <c r="G22" i="11536" s="1"/>
  <c r="G35" i="11536" s="1"/>
  <c r="D21" i="11536"/>
  <c r="D22" i="11536" s="1"/>
  <c r="D35" i="11536" s="1"/>
  <c r="C21" i="11536"/>
  <c r="C22" i="11536" s="1"/>
  <c r="C35" i="11536" s="1"/>
  <c r="B21" i="11536"/>
  <c r="B22" i="11536" s="1"/>
  <c r="B35" i="11536" s="1"/>
  <c r="H15" i="11536"/>
  <c r="G15" i="11536"/>
  <c r="F15" i="11536"/>
  <c r="E15" i="11536"/>
  <c r="D15" i="11536"/>
  <c r="C15" i="11536"/>
  <c r="B15" i="11536"/>
  <c r="H11" i="11536"/>
  <c r="G11" i="11536"/>
  <c r="F11" i="11536"/>
  <c r="E11" i="11536"/>
  <c r="D11" i="11536"/>
  <c r="C11" i="11536"/>
  <c r="B11" i="11536"/>
  <c r="C21" i="11545" l="1"/>
  <c r="C22" i="11545" s="1"/>
  <c r="C35" i="11545" s="1"/>
  <c r="B22" i="11545"/>
  <c r="B35" i="11545" s="1"/>
  <c r="G21" i="11544"/>
  <c r="G22" i="11544" s="1"/>
  <c r="G35" i="11544" s="1"/>
  <c r="C21" i="11544"/>
  <c r="C22" i="11544" s="1"/>
  <c r="C35" i="11544" s="1"/>
  <c r="F21" i="11543"/>
  <c r="F22" i="11543" s="1"/>
  <c r="F35" i="11543" s="1"/>
  <c r="H21" i="11542"/>
  <c r="H22" i="11542" s="1"/>
  <c r="H35" i="11542" s="1"/>
  <c r="H21" i="11536"/>
  <c r="H22" i="11536" s="1"/>
  <c r="H35" i="11536" s="1"/>
  <c r="H21" i="11545" l="1"/>
  <c r="H22" i="11545" s="1"/>
  <c r="H35" i="11545" s="1"/>
  <c r="H21" i="11544"/>
  <c r="H22" i="11544" s="1"/>
  <c r="H35" i="11544" s="1"/>
  <c r="H21" i="11543"/>
  <c r="H22" i="11543" s="1"/>
  <c r="H35" i="11543" s="1"/>
</calcChain>
</file>

<file path=xl/sharedStrings.xml><?xml version="1.0" encoding="utf-8"?>
<sst xmlns="http://schemas.openxmlformats.org/spreadsheetml/2006/main" count="1140" uniqueCount="74">
  <si>
    <t xml:space="preserve">Charges </t>
  </si>
  <si>
    <t xml:space="preserve"> Maladie-Invalidité
(1) </t>
  </si>
  <si>
    <t xml:space="preserve"> Chômage </t>
  </si>
  <si>
    <t xml:space="preserve"> Pensions </t>
  </si>
  <si>
    <t xml:space="preserve"> Accidents du travail </t>
  </si>
  <si>
    <t xml:space="preserve"> Maladies profes-sionnelles </t>
  </si>
  <si>
    <t xml:space="preserve"> Gestion globale </t>
  </si>
  <si>
    <t xml:space="preserve"> Total </t>
  </si>
  <si>
    <t xml:space="preserve">Prestations sociales allouées </t>
  </si>
  <si>
    <t xml:space="preserve">Prestations en nature ou en espèces </t>
  </si>
  <si>
    <t xml:space="preserve"> -  </t>
  </si>
  <si>
    <t xml:space="preserve">Frais de paiement </t>
  </si>
  <si>
    <t xml:space="preserve">Prestations sociales irrécouvrables </t>
  </si>
  <si>
    <t xml:space="preserve">Dépenses courantes de fonctionnement </t>
  </si>
  <si>
    <t xml:space="preserve">Organismes centraux </t>
  </si>
  <si>
    <t xml:space="preserve">Organismes primaires </t>
  </si>
  <si>
    <t xml:space="preserve">Charges financières diverses </t>
  </si>
  <si>
    <t xml:space="preserve">Charges constituant une atténuation 
  de produits autres que financiers </t>
  </si>
  <si>
    <t xml:space="preserve">Transferts divers à des tiers </t>
  </si>
  <si>
    <t xml:space="preserve">Epargne </t>
  </si>
  <si>
    <t xml:space="preserve">Sous-total </t>
  </si>
  <si>
    <t xml:space="preserve">Transferts internes entre branches </t>
  </si>
  <si>
    <t xml:space="preserve">Vers la maladie-invalidité </t>
  </si>
  <si>
    <t xml:space="preserve">Vers le chômage </t>
  </si>
  <si>
    <t xml:space="preserve">Vers les pensions </t>
  </si>
  <si>
    <t xml:space="preserve">Vers les accidents du travail </t>
  </si>
  <si>
    <t xml:space="preserve">Vers les maladies professionnelles </t>
  </si>
  <si>
    <t xml:space="preserve">Vers la Gestion globale </t>
  </si>
  <si>
    <t xml:space="preserve">Transferts externes </t>
  </si>
  <si>
    <t xml:space="preserve">Vers les indépendants </t>
  </si>
  <si>
    <t>Vers Fonds Fermetures Entreprises</t>
  </si>
  <si>
    <t>Vers Pensions des fonctionnaires</t>
  </si>
  <si>
    <t xml:space="preserve">Vers l'INAMI-Soins de santé </t>
  </si>
  <si>
    <t xml:space="preserve">Total </t>
  </si>
  <si>
    <t>(1) Hormis INAMI-Soins de santé.</t>
  </si>
  <si>
    <t xml:space="preserve">Produits </t>
  </si>
  <si>
    <t xml:space="preserve">Contributions sociales dues </t>
  </si>
  <si>
    <t xml:space="preserve">A charge des travailleurs </t>
  </si>
  <si>
    <t xml:space="preserve">A charge des employeurs </t>
  </si>
  <si>
    <t xml:space="preserve">A charge des bénéficiaires de
  prestations sociales </t>
  </si>
  <si>
    <t xml:space="preserve">Autres cotisations </t>
  </si>
  <si>
    <t xml:space="preserve">Cotisation Maribel social  </t>
  </si>
  <si>
    <t xml:space="preserve">Impôts et taxes affectés à la
  sécurité sociale </t>
  </si>
  <si>
    <t xml:space="preserve">Interventions à fonds perdus des 
  pouvoirs publics </t>
  </si>
  <si>
    <t xml:space="preserve">Revenus de propriétés 
  et d'entreprises </t>
  </si>
  <si>
    <t xml:space="preserve">Produits divers en provenance
  de tiers </t>
  </si>
  <si>
    <t xml:space="preserve">Prestations sociales servies indûment 
  à recouvrer </t>
  </si>
  <si>
    <t xml:space="preserve">De la maladie-invalidité </t>
  </si>
  <si>
    <t xml:space="preserve">Du chômage </t>
  </si>
  <si>
    <t xml:space="preserve">Des pensions </t>
  </si>
  <si>
    <t xml:space="preserve">Des accidents du travail </t>
  </si>
  <si>
    <t xml:space="preserve">Des maladies professionnelles </t>
  </si>
  <si>
    <t xml:space="preserve">De la Gestion globale </t>
  </si>
  <si>
    <t xml:space="preserve">Des indépendants </t>
  </si>
  <si>
    <t>Du Fonds Fermeture Entreprises</t>
  </si>
  <si>
    <t>Des Pensions des fonctionnaires</t>
  </si>
  <si>
    <t xml:space="preserve">De l'INAMI-Soins de santé </t>
  </si>
  <si>
    <t>Titre : Comptes économiques</t>
  </si>
  <si>
    <t xml:space="preserve">Périmètre : Sécurité sociale </t>
  </si>
  <si>
    <t xml:space="preserve">Régime : Travailleurs salariés </t>
  </si>
  <si>
    <t xml:space="preserve">Niveau : Total des branches </t>
  </si>
  <si>
    <t xml:space="preserve">Unités : Millions EUR </t>
  </si>
  <si>
    <t xml:space="preserve">Source : SPF Sécurité sociale </t>
  </si>
  <si>
    <t>Période : 2019</t>
  </si>
  <si>
    <t>Période : 2020</t>
  </si>
  <si>
    <t xml:space="preserve"> Maladie - Invalidité
(1) </t>
  </si>
  <si>
    <t>Période : 2022</t>
  </si>
  <si>
    <t>Période : 2021</t>
  </si>
  <si>
    <t>Mise à jour : Mai 2020</t>
  </si>
  <si>
    <t>Mise à jour : Février 2021</t>
  </si>
  <si>
    <t>Mise à jour : Juin 2022</t>
  </si>
  <si>
    <t>Mise à jour : Mars 2023</t>
  </si>
  <si>
    <t>Période : 2018</t>
  </si>
  <si>
    <t>Mise à jour :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</si>
</sst>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];\-\ #,##0.0_];\-\ \ \ \ \ \ \ \ _]"/>
    <numFmt numFmtId="165" formatCode="#,##0.0_];\-\ #,##0.0_];\-\ _]"/>
    <numFmt numFmtId="166" formatCode="#,##0.0_)"/>
    <numFmt numFmtId="167" formatCode="0.0"/>
    <numFmt numFmtId="168" formatCode="#,##0.0_ ;\-#,##0.0\ "/>
    <numFmt numFmtId="169" formatCode="#,##0.00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rgb="FF333399"/>
      <name val="Century Gothic"/>
      <family val="2"/>
    </font>
    <font>
      <sz val="10"/>
      <color rgb="FF333399"/>
      <name val="Century Gothic"/>
      <family val="2"/>
    </font>
    <font>
      <sz val="8"/>
      <color rgb="FF333399"/>
      <name val="Century Gothic"/>
      <family val="2"/>
    </font>
    <font>
      <b/>
      <sz val="10"/>
      <color rgb="FF333399"/>
      <name val="Century Gothic"/>
      <family val="2"/>
    </font>
    <font>
      <b/>
      <sz val="14"/>
      <color rgb="FF333399"/>
      <name val="Century Gothic"/>
      <family val="2"/>
    </font>
    <font>
      <sz val="9"/>
      <color rgb="FF33339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medium">
        <color rgb="FF333399"/>
      </bottom>
      <diagonal/>
    </border>
    <border>
      <left/>
      <right/>
      <top style="thin">
        <color rgb="FF333399"/>
      </top>
      <bottom style="medium">
        <color rgb="FF333399"/>
      </bottom>
      <diagonal/>
    </border>
    <border>
      <left/>
      <right/>
      <top style="medium">
        <color rgb="FF333399"/>
      </top>
      <bottom style="medium">
        <color rgb="FF333399"/>
      </bottom>
      <diagonal/>
    </border>
    <border>
      <left/>
      <right/>
      <top/>
      <bottom style="thin">
        <color rgb="FF33339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164" fontId="2" fillId="0" borderId="0" xfId="0" applyNumberFormat="1" applyFont="1"/>
    <xf numFmtId="164" fontId="6" fillId="0" borderId="0" xfId="0" quotePrefix="1" applyNumberFormat="1" applyFont="1" applyAlignment="1">
      <alignment horizontal="left" wrapText="1" indent="1"/>
    </xf>
    <xf numFmtId="164" fontId="4" fillId="0" borderId="0" xfId="0" quotePrefix="1" applyNumberFormat="1" applyFont="1" applyAlignment="1">
      <alignment horizontal="left" wrapText="1" indent="2"/>
    </xf>
    <xf numFmtId="164" fontId="4" fillId="0" borderId="0" xfId="0" quotePrefix="1" applyNumberFormat="1" applyFont="1" applyAlignment="1">
      <alignment horizontal="left" vertical="top" wrapText="1" indent="2"/>
    </xf>
    <xf numFmtId="164" fontId="6" fillId="0" borderId="0" xfId="0" quotePrefix="1" applyNumberFormat="1" applyFont="1" applyAlignment="1">
      <alignment horizontal="left" vertical="center" wrapText="1" indent="1"/>
    </xf>
    <xf numFmtId="165" fontId="6" fillId="0" borderId="0" xfId="0" applyNumberFormat="1" applyFont="1" applyAlignment="1">
      <alignment horizontal="right" vertical="center"/>
    </xf>
    <xf numFmtId="164" fontId="4" fillId="0" borderId="0" xfId="0" quotePrefix="1" applyNumberFormat="1" applyFont="1" applyAlignment="1">
      <alignment horizontal="left" vertical="center" wrapText="1" indent="2"/>
    </xf>
    <xf numFmtId="164" fontId="5" fillId="0" borderId="0" xfId="0" quotePrefix="1" applyNumberFormat="1" applyFont="1"/>
    <xf numFmtId="164" fontId="3" fillId="0" borderId="0" xfId="0" applyNumberFormat="1" applyFont="1" applyAlignment="1">
      <alignment horizontal="left" indent="1"/>
    </xf>
    <xf numFmtId="0" fontId="4" fillId="0" borderId="0" xfId="0" applyFont="1"/>
    <xf numFmtId="167" fontId="0" fillId="0" borderId="0" xfId="0" applyNumberForma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4" fontId="5" fillId="0" borderId="0" xfId="0" applyNumberFormat="1" applyFont="1"/>
    <xf numFmtId="168" fontId="0" fillId="0" borderId="0" xfId="0" applyNumberFormat="1" applyAlignment="1">
      <alignment vertical="top"/>
    </xf>
    <xf numFmtId="168" fontId="0" fillId="0" borderId="0" xfId="0" applyNumberFormat="1" applyAlignment="1">
      <alignment vertical="center"/>
    </xf>
    <xf numFmtId="164" fontId="6" fillId="0" borderId="1" xfId="0" quotePrefix="1" applyNumberFormat="1" applyFont="1" applyBorder="1" applyAlignment="1">
      <alignment horizontal="left" vertical="center" wrapText="1" indent="1"/>
    </xf>
    <xf numFmtId="164" fontId="4" fillId="0" borderId="2" xfId="0" applyNumberFormat="1" applyFont="1" applyBorder="1"/>
    <xf numFmtId="164" fontId="5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164" fontId="6" fillId="0" borderId="3" xfId="0" quotePrefix="1" applyNumberFormat="1" applyFont="1" applyBorder="1" applyAlignment="1">
      <alignment horizontal="left" vertical="center" wrapText="1" indent="1"/>
    </xf>
    <xf numFmtId="165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164" fontId="6" fillId="0" borderId="0" xfId="0" quotePrefix="1" applyNumberFormat="1" applyFont="1" applyAlignment="1">
      <alignment horizontal="left" indent="1"/>
    </xf>
    <xf numFmtId="165" fontId="6" fillId="0" borderId="3" xfId="0" applyNumberFormat="1" applyFont="1" applyBorder="1" applyAlignment="1">
      <alignment horizontal="right" vertical="center"/>
    </xf>
    <xf numFmtId="164" fontId="6" fillId="0" borderId="4" xfId="0" quotePrefix="1" applyNumberFormat="1" applyFont="1" applyBorder="1" applyAlignment="1">
      <alignment horizontal="left" vertical="center" wrapText="1" indent="1"/>
    </xf>
    <xf numFmtId="164" fontId="6" fillId="0" borderId="5" xfId="0" quotePrefix="1" applyNumberFormat="1" applyFont="1" applyBorder="1" applyAlignment="1">
      <alignment horizontal="left" vertical="center" wrapText="1" indent="1"/>
    </xf>
    <xf numFmtId="165" fontId="6" fillId="0" borderId="5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6" fillId="2" borderId="5" xfId="0" quotePrefix="1" applyNumberFormat="1" applyFont="1" applyFill="1" applyBorder="1" applyAlignment="1">
      <alignment horizontal="left" vertical="center" indent="1"/>
    </xf>
    <xf numFmtId="166" fontId="6" fillId="2" borderId="5" xfId="0" applyNumberFormat="1" applyFont="1" applyFill="1" applyBorder="1" applyAlignment="1">
      <alignment horizontal="right" vertical="center"/>
    </xf>
    <xf numFmtId="169" fontId="7" fillId="3" borderId="0" xfId="0" quotePrefix="1" applyNumberFormat="1" applyFont="1" applyFill="1" applyAlignment="1">
      <alignment horizontal="left" vertical="center" indent="1"/>
    </xf>
    <xf numFmtId="164" fontId="6" fillId="0" borderId="4" xfId="0" quotePrefix="1" applyNumberFormat="1" applyFont="1" applyBorder="1" applyAlignment="1">
      <alignment horizontal="center" vertical="center" wrapText="1"/>
    </xf>
    <xf numFmtId="169" fontId="4" fillId="3" borderId="0" xfId="0" quotePrefix="1" applyNumberFormat="1" applyFont="1" applyFill="1" applyAlignment="1">
      <alignment horizontal="left" vertical="center" indent="1"/>
    </xf>
    <xf numFmtId="164" fontId="8" fillId="0" borderId="0" xfId="0" quotePrefix="1" applyNumberFormat="1" applyFont="1" applyAlignment="1">
      <alignment horizontal="left" wrapText="1" indent="1"/>
    </xf>
  </cellXfs>
  <cellStyles count="3">
    <cellStyle name="Normal 2" xfId="1" xr:uid="{00000000-0005-0000-0000-000000000000}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autoPageBreaks="0"/>
  </sheetPr>
  <dimension ref="A1:J65"/>
  <sheetViews>
    <sheetView showGridLines="0" tabSelected="1" showRuler="0" zoomScaleNormal="100" workbookViewId="0"/>
  </sheetViews>
  <sheetFormatPr defaultColWidth="11.44140625" defaultRowHeight="13.2" x14ac:dyDescent="0.25"/>
  <cols>
    <col min="1" max="1" width="38.6640625" style="1" customWidth="1"/>
    <col min="2" max="8" width="12.6640625" style="1" customWidth="1"/>
  </cols>
  <sheetData>
    <row r="1" spans="1:10" ht="19.649999999999999" customHeight="1" x14ac:dyDescent="0.25">
      <c r="A1" s="36" t="s">
        <v>57</v>
      </c>
      <c r="B1" s="9"/>
      <c r="C1" s="9"/>
      <c r="D1" s="9"/>
      <c r="E1" s="9"/>
      <c r="F1" s="9"/>
      <c r="G1" s="9"/>
      <c r="H1" s="9"/>
      <c r="I1" s="10"/>
    </row>
    <row r="2" spans="1:10" ht="15" x14ac:dyDescent="0.25">
      <c r="A2" s="38" t="s">
        <v>58</v>
      </c>
      <c r="B2" s="9"/>
      <c r="C2" s="9"/>
      <c r="D2" s="9"/>
      <c r="E2" s="9"/>
      <c r="F2" s="9"/>
      <c r="G2" s="9"/>
      <c r="H2" s="9"/>
      <c r="I2" s="10"/>
    </row>
    <row r="3" spans="1:10" ht="15" x14ac:dyDescent="0.25">
      <c r="A3" s="38" t="s">
        <v>59</v>
      </c>
      <c r="B3" s="9"/>
      <c r="C3" s="9"/>
      <c r="D3" s="9"/>
      <c r="E3" s="9"/>
      <c r="F3" s="9"/>
      <c r="G3" s="9"/>
      <c r="H3" s="9"/>
      <c r="I3" s="10"/>
    </row>
    <row r="4" spans="1:10" ht="15" x14ac:dyDescent="0.25">
      <c r="A4" s="38" t="s">
        <v>60</v>
      </c>
      <c r="B4" s="9"/>
      <c r="C4" s="9"/>
      <c r="D4" s="9"/>
      <c r="E4" s="9"/>
      <c r="F4" s="9"/>
      <c r="G4" s="9"/>
      <c r="H4" s="9"/>
      <c r="I4" s="10"/>
    </row>
    <row r="5" spans="1:10" ht="15" x14ac:dyDescent="0.25">
      <c r="A5" s="38" t="s">
        <v>72</v>
      </c>
      <c r="B5" s="9"/>
      <c r="C5" s="9"/>
      <c r="D5" s="9"/>
      <c r="E5" s="9"/>
      <c r="F5" s="9"/>
      <c r="G5" s="9"/>
      <c r="H5" s="9"/>
      <c r="I5" s="10"/>
    </row>
    <row r="6" spans="1:10" ht="15" x14ac:dyDescent="0.25">
      <c r="A6" s="38" t="s">
        <v>68</v>
      </c>
      <c r="B6" s="9"/>
      <c r="C6" s="9"/>
      <c r="D6" s="9"/>
      <c r="E6" s="9"/>
      <c r="F6" s="9"/>
      <c r="G6" s="9"/>
      <c r="H6" s="9"/>
      <c r="I6" s="10"/>
    </row>
    <row r="7" spans="1:10" ht="15" x14ac:dyDescent="0.25">
      <c r="A7" s="38" t="s">
        <v>61</v>
      </c>
      <c r="B7" s="9"/>
      <c r="C7" s="9"/>
      <c r="D7" s="9"/>
      <c r="E7" s="9"/>
      <c r="F7" s="9"/>
      <c r="G7" s="9"/>
      <c r="H7" s="9"/>
      <c r="I7" s="10"/>
    </row>
    <row r="8" spans="1:10" ht="15" x14ac:dyDescent="0.25">
      <c r="A8" s="38" t="s">
        <v>62</v>
      </c>
      <c r="B8" s="9"/>
      <c r="C8" s="9"/>
      <c r="D8" s="9"/>
      <c r="E8" s="9"/>
      <c r="F8" s="9"/>
      <c r="G8" s="9"/>
      <c r="H8" s="9"/>
      <c r="I8" s="10"/>
    </row>
    <row r="9" spans="1:10" ht="16.649999999999999" customHeight="1" thickBot="1" x14ac:dyDescent="0.3">
      <c r="B9" s="20"/>
      <c r="C9" s="20"/>
      <c r="D9" s="20"/>
      <c r="E9" s="21"/>
      <c r="F9" s="20"/>
      <c r="G9" s="21"/>
      <c r="H9" s="22"/>
      <c r="I9" s="10"/>
    </row>
    <row r="10" spans="1:10" ht="56.25" customHeight="1" thickBot="1" x14ac:dyDescent="0.3">
      <c r="A10" s="30" t="s">
        <v>0</v>
      </c>
      <c r="B10" s="37" t="s">
        <v>65</v>
      </c>
      <c r="C10" s="37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7</v>
      </c>
      <c r="I10" s="10"/>
    </row>
    <row r="11" spans="1:10" ht="19.649999999999999" customHeight="1" x14ac:dyDescent="0.25">
      <c r="A11" s="2" t="s">
        <v>8</v>
      </c>
      <c r="B11" s="26">
        <f>SUM(B12:B13)</f>
        <v>8295.5</v>
      </c>
      <c r="C11" s="26">
        <f t="shared" ref="C11:H11" si="0">SUM(C12:C13)</f>
        <v>7125</v>
      </c>
      <c r="D11" s="26">
        <f t="shared" si="0"/>
        <v>26675.200000000001</v>
      </c>
      <c r="E11" s="26">
        <f t="shared" si="0"/>
        <v>277</v>
      </c>
      <c r="F11" s="26">
        <f t="shared" si="0"/>
        <v>256.10000000000002</v>
      </c>
      <c r="G11" s="26">
        <f t="shared" si="0"/>
        <v>0</v>
      </c>
      <c r="H11" s="26">
        <f t="shared" si="0"/>
        <v>42628.799999999996</v>
      </c>
      <c r="I11" s="10"/>
      <c r="J11" s="11"/>
    </row>
    <row r="12" spans="1:10" ht="12.75" customHeight="1" x14ac:dyDescent="0.25">
      <c r="A12" s="3" t="s">
        <v>9</v>
      </c>
      <c r="B12" s="24">
        <v>8295.5</v>
      </c>
      <c r="C12" s="24">
        <v>7125</v>
      </c>
      <c r="D12" s="24">
        <v>26673</v>
      </c>
      <c r="E12" s="24">
        <v>277</v>
      </c>
      <c r="F12" s="24">
        <v>256.10000000000002</v>
      </c>
      <c r="G12" s="24" t="s">
        <v>10</v>
      </c>
      <c r="H12" s="25">
        <v>42626.6</v>
      </c>
      <c r="I12" s="10"/>
      <c r="J12" s="11"/>
    </row>
    <row r="13" spans="1:10" s="13" customFormat="1" ht="20.100000000000001" customHeight="1" x14ac:dyDescent="0.25">
      <c r="A13" s="4" t="s">
        <v>11</v>
      </c>
      <c r="B13" s="24" t="s">
        <v>10</v>
      </c>
      <c r="C13" s="24" t="s">
        <v>10</v>
      </c>
      <c r="D13" s="24">
        <v>2.2000000000000002</v>
      </c>
      <c r="E13" s="24" t="s">
        <v>10</v>
      </c>
      <c r="F13" s="24" t="s">
        <v>10</v>
      </c>
      <c r="G13" s="24" t="s">
        <v>10</v>
      </c>
      <c r="H13" s="24">
        <v>2.2000000000000002</v>
      </c>
      <c r="I13" s="12"/>
      <c r="J13" s="11"/>
    </row>
    <row r="14" spans="1:10" s="15" customFormat="1" ht="16.649999999999999" customHeight="1" x14ac:dyDescent="0.25">
      <c r="A14" s="5" t="s">
        <v>12</v>
      </c>
      <c r="B14" s="6" t="s">
        <v>10</v>
      </c>
      <c r="C14" s="6">
        <v>22.8</v>
      </c>
      <c r="D14" s="6" t="s">
        <v>10</v>
      </c>
      <c r="E14" s="6">
        <v>3.5</v>
      </c>
      <c r="F14" s="6" t="s">
        <v>10</v>
      </c>
      <c r="G14" s="6" t="s">
        <v>10</v>
      </c>
      <c r="H14" s="6">
        <v>26.3</v>
      </c>
      <c r="I14" s="14"/>
      <c r="J14" s="11"/>
    </row>
    <row r="15" spans="1:10" ht="16.649999999999999" customHeight="1" x14ac:dyDescent="0.25">
      <c r="A15" s="28" t="s">
        <v>13</v>
      </c>
      <c r="B15" s="26">
        <f>SUM(B16:B17)</f>
        <v>295.89999999999998</v>
      </c>
      <c r="C15" s="26">
        <f t="shared" ref="C15:H15" si="1">SUM(C16:C17)</f>
        <v>409.20000000000005</v>
      </c>
      <c r="D15" s="26">
        <f t="shared" si="1"/>
        <v>139.6</v>
      </c>
      <c r="E15" s="26">
        <f t="shared" si="1"/>
        <v>22.400000000000002</v>
      </c>
      <c r="F15" s="26">
        <f t="shared" si="1"/>
        <v>31.1</v>
      </c>
      <c r="G15" s="26">
        <f t="shared" si="1"/>
        <v>180.4</v>
      </c>
      <c r="H15" s="26">
        <f t="shared" si="1"/>
        <v>1078.5999999999999</v>
      </c>
      <c r="I15" s="10"/>
      <c r="J15" s="11"/>
    </row>
    <row r="16" spans="1:10" s="15" customFormat="1" ht="12.75" customHeight="1" x14ac:dyDescent="0.25">
      <c r="A16" s="7" t="s">
        <v>14</v>
      </c>
      <c r="B16" s="24">
        <v>24.9</v>
      </c>
      <c r="C16" s="24">
        <v>230.9</v>
      </c>
      <c r="D16" s="24">
        <v>139.6</v>
      </c>
      <c r="E16" s="24">
        <v>22.400000000000002</v>
      </c>
      <c r="F16" s="24">
        <v>31.1</v>
      </c>
      <c r="G16" s="24">
        <v>180.4</v>
      </c>
      <c r="H16" s="27">
        <v>629.29999999999995</v>
      </c>
      <c r="I16" s="14"/>
      <c r="J16" s="11"/>
    </row>
    <row r="17" spans="1:10" s="13" customFormat="1" ht="20.100000000000001" customHeight="1" x14ac:dyDescent="0.25">
      <c r="A17" s="4" t="s">
        <v>15</v>
      </c>
      <c r="B17" s="24">
        <v>271</v>
      </c>
      <c r="C17" s="24">
        <v>178.3</v>
      </c>
      <c r="D17" s="24" t="s">
        <v>10</v>
      </c>
      <c r="E17" s="24" t="s">
        <v>10</v>
      </c>
      <c r="F17" s="24" t="s">
        <v>10</v>
      </c>
      <c r="G17" s="24" t="s">
        <v>10</v>
      </c>
      <c r="H17" s="24">
        <v>449.3</v>
      </c>
      <c r="I17" s="12"/>
      <c r="J17" s="11"/>
    </row>
    <row r="18" spans="1:10" s="15" customFormat="1" ht="16.649999999999999" customHeight="1" x14ac:dyDescent="0.25">
      <c r="A18" s="5" t="s">
        <v>16</v>
      </c>
      <c r="B18" s="6" t="s">
        <v>10</v>
      </c>
      <c r="C18" s="6" t="s">
        <v>10</v>
      </c>
      <c r="D18" s="6" t="s">
        <v>10</v>
      </c>
      <c r="E18" s="6">
        <v>18.600000000000001</v>
      </c>
      <c r="F18" s="6" t="s">
        <v>10</v>
      </c>
      <c r="G18" s="6">
        <v>51.6</v>
      </c>
      <c r="H18" s="6">
        <v>70.2</v>
      </c>
      <c r="I18" s="14"/>
      <c r="J18" s="11"/>
    </row>
    <row r="19" spans="1:10" s="15" customFormat="1" ht="30" customHeight="1" x14ac:dyDescent="0.25">
      <c r="A19" s="5" t="s">
        <v>17</v>
      </c>
      <c r="B19" s="6" t="s">
        <v>10</v>
      </c>
      <c r="C19" s="6">
        <v>0.2</v>
      </c>
      <c r="D19" s="6">
        <v>8.6999999999999993</v>
      </c>
      <c r="E19" s="6">
        <v>13.2</v>
      </c>
      <c r="F19" s="6" t="s">
        <v>10</v>
      </c>
      <c r="G19" s="6">
        <v>2176.3000000000002</v>
      </c>
      <c r="H19" s="6">
        <v>2198.4</v>
      </c>
      <c r="I19" s="14"/>
      <c r="J19" s="11"/>
    </row>
    <row r="20" spans="1:10" s="15" customFormat="1" ht="16.649999999999999" customHeight="1" x14ac:dyDescent="0.25">
      <c r="A20" s="5" t="s">
        <v>18</v>
      </c>
      <c r="B20" s="6">
        <v>52.5</v>
      </c>
      <c r="C20" s="6">
        <v>20.2</v>
      </c>
      <c r="D20" s="6">
        <v>5</v>
      </c>
      <c r="E20" s="6">
        <v>3.3</v>
      </c>
      <c r="F20" s="6">
        <v>9.1</v>
      </c>
      <c r="G20" s="6">
        <v>1405.3</v>
      </c>
      <c r="H20" s="6">
        <v>1495.3999999999999</v>
      </c>
      <c r="I20" s="14"/>
      <c r="J20" s="11"/>
    </row>
    <row r="21" spans="1:10" s="15" customFormat="1" ht="16.649999999999999" customHeight="1" x14ac:dyDescent="0.25">
      <c r="A21" s="34" t="s">
        <v>19</v>
      </c>
      <c r="B21" s="35">
        <f t="shared" ref="B21:G21" si="2">-SUM(-B63,B23,B30,B20,B19,B18,B14,B11,B15)</f>
        <v>-71.799999999999613</v>
      </c>
      <c r="C21" s="35">
        <f t="shared" si="2"/>
        <v>-14.399999999999864</v>
      </c>
      <c r="D21" s="35">
        <f t="shared" si="2"/>
        <v>34.600000000000733</v>
      </c>
      <c r="E21" s="35">
        <f t="shared" si="2"/>
        <v>1.5000000000000888</v>
      </c>
      <c r="F21" s="35">
        <f t="shared" si="2"/>
        <v>4.3999999999999986</v>
      </c>
      <c r="G21" s="35">
        <f t="shared" si="2"/>
        <v>-788.00000000000887</v>
      </c>
      <c r="H21" s="35">
        <f t="shared" ref="H21" si="3">SUM(B21:G21)</f>
        <v>-833.70000000000755</v>
      </c>
      <c r="I21" s="14"/>
      <c r="J21" s="11"/>
    </row>
    <row r="22" spans="1:10" s="15" customFormat="1" ht="19.649999999999999" customHeight="1" x14ac:dyDescent="0.25">
      <c r="A22" s="31" t="s">
        <v>20</v>
      </c>
      <c r="B22" s="32">
        <f>SUM(B21,B20,B19,B18,B15,B14,B11)</f>
        <v>8572.1</v>
      </c>
      <c r="C22" s="32">
        <f t="shared" ref="C22:G22" si="4">SUM(C21,C20,C19,C18,C15,C14,C11)</f>
        <v>7563</v>
      </c>
      <c r="D22" s="32">
        <f t="shared" si="4"/>
        <v>26863.100000000002</v>
      </c>
      <c r="E22" s="32">
        <f t="shared" si="4"/>
        <v>339.50000000000011</v>
      </c>
      <c r="F22" s="32">
        <f t="shared" si="4"/>
        <v>300.70000000000005</v>
      </c>
      <c r="G22" s="32">
        <f t="shared" si="4"/>
        <v>3025.5999999999913</v>
      </c>
      <c r="H22" s="32">
        <f>SUM(H11,H14,H15,H18,H19,H20,H21)</f>
        <v>46663.999999999993</v>
      </c>
      <c r="I22" s="14"/>
      <c r="J22" s="11"/>
    </row>
    <row r="23" spans="1:10" ht="19.5" customHeight="1" x14ac:dyDescent="0.25">
      <c r="A23" s="2" t="s">
        <v>21</v>
      </c>
      <c r="B23" s="26">
        <f>SUM(B24:B29)</f>
        <v>0</v>
      </c>
      <c r="C23" s="26">
        <f t="shared" ref="C23:H23" si="5">SUM(C24:C29)</f>
        <v>0</v>
      </c>
      <c r="D23" s="26">
        <f t="shared" si="5"/>
        <v>0</v>
      </c>
      <c r="E23" s="26">
        <f t="shared" si="5"/>
        <v>312.89999999999998</v>
      </c>
      <c r="F23" s="26">
        <f t="shared" si="5"/>
        <v>0</v>
      </c>
      <c r="G23" s="26">
        <f t="shared" si="5"/>
        <v>42809.5</v>
      </c>
      <c r="H23" s="26">
        <f t="shared" si="5"/>
        <v>43122.400000000001</v>
      </c>
      <c r="I23" s="10"/>
      <c r="J23" s="11"/>
    </row>
    <row r="24" spans="1:10" s="15" customFormat="1" x14ac:dyDescent="0.25">
      <c r="A24" s="7" t="s">
        <v>22</v>
      </c>
      <c r="B24" s="24" t="s">
        <v>10</v>
      </c>
      <c r="C24" s="24" t="s">
        <v>10</v>
      </c>
      <c r="D24" s="24" t="s">
        <v>10</v>
      </c>
      <c r="E24" s="24" t="s">
        <v>10</v>
      </c>
      <c r="F24" s="24" t="s">
        <v>10</v>
      </c>
      <c r="G24" s="24">
        <v>8421.9</v>
      </c>
      <c r="H24" s="27">
        <v>8421.9</v>
      </c>
      <c r="I24" s="14"/>
      <c r="J24" s="11"/>
    </row>
    <row r="25" spans="1:10" s="15" customFormat="1" ht="12.75" customHeight="1" x14ac:dyDescent="0.25">
      <c r="A25" s="7" t="s">
        <v>23</v>
      </c>
      <c r="B25" s="24" t="s">
        <v>10</v>
      </c>
      <c r="C25" s="24" t="s">
        <v>10</v>
      </c>
      <c r="D25" s="24" t="s">
        <v>10</v>
      </c>
      <c r="E25" s="24" t="s">
        <v>10</v>
      </c>
      <c r="F25" s="24" t="s">
        <v>10</v>
      </c>
      <c r="G25" s="24">
        <v>7037.2</v>
      </c>
      <c r="H25" s="27">
        <v>7037.2</v>
      </c>
      <c r="I25" s="14"/>
      <c r="J25" s="11"/>
    </row>
    <row r="26" spans="1:10" s="15" customFormat="1" x14ac:dyDescent="0.25">
      <c r="A26" s="7" t="s">
        <v>24</v>
      </c>
      <c r="B26" s="24" t="s">
        <v>10</v>
      </c>
      <c r="C26" s="24" t="s">
        <v>10</v>
      </c>
      <c r="D26" s="24" t="s">
        <v>10</v>
      </c>
      <c r="E26" s="24" t="s">
        <v>10</v>
      </c>
      <c r="F26" s="24" t="s">
        <v>10</v>
      </c>
      <c r="G26" s="24">
        <v>26802.7</v>
      </c>
      <c r="H26" s="27">
        <v>26802.7</v>
      </c>
      <c r="I26" s="14"/>
      <c r="J26" s="11"/>
    </row>
    <row r="27" spans="1:10" s="15" customFormat="1" x14ac:dyDescent="0.25">
      <c r="A27" s="7" t="s">
        <v>25</v>
      </c>
      <c r="B27" s="24" t="s">
        <v>10</v>
      </c>
      <c r="C27" s="24" t="s">
        <v>10</v>
      </c>
      <c r="D27" s="24" t="s">
        <v>10</v>
      </c>
      <c r="E27" s="24" t="s">
        <v>10</v>
      </c>
      <c r="F27" s="24" t="s">
        <v>10</v>
      </c>
      <c r="G27" s="24">
        <v>280.60000000000002</v>
      </c>
      <c r="H27" s="27">
        <v>280.60000000000002</v>
      </c>
      <c r="I27" s="14"/>
      <c r="J27" s="11"/>
    </row>
    <row r="28" spans="1:10" s="15" customFormat="1" x14ac:dyDescent="0.25">
      <c r="A28" s="7" t="s">
        <v>26</v>
      </c>
      <c r="B28" s="24" t="s">
        <v>10</v>
      </c>
      <c r="C28" s="24" t="s">
        <v>10</v>
      </c>
      <c r="D28" s="24" t="s">
        <v>10</v>
      </c>
      <c r="E28" s="24" t="s">
        <v>10</v>
      </c>
      <c r="F28" s="24" t="s">
        <v>10</v>
      </c>
      <c r="G28" s="24">
        <v>267.10000000000002</v>
      </c>
      <c r="H28" s="27">
        <v>267.10000000000002</v>
      </c>
      <c r="I28" s="14"/>
      <c r="J28" s="11"/>
    </row>
    <row r="29" spans="1:10" s="13" customFormat="1" ht="20.100000000000001" customHeight="1" x14ac:dyDescent="0.25">
      <c r="A29" s="4" t="s">
        <v>27</v>
      </c>
      <c r="B29" s="24" t="s">
        <v>10</v>
      </c>
      <c r="C29" s="24" t="s">
        <v>10</v>
      </c>
      <c r="D29" s="24" t="s">
        <v>10</v>
      </c>
      <c r="E29" s="24">
        <v>312.89999999999998</v>
      </c>
      <c r="F29" s="24" t="s">
        <v>10</v>
      </c>
      <c r="G29" s="24" t="s">
        <v>10</v>
      </c>
      <c r="H29" s="24">
        <v>312.89999999999998</v>
      </c>
      <c r="I29" s="12"/>
      <c r="J29" s="11"/>
    </row>
    <row r="30" spans="1:10" ht="16.649999999999999" customHeight="1" x14ac:dyDescent="0.25">
      <c r="A30" s="2" t="s">
        <v>28</v>
      </c>
      <c r="B30" s="26">
        <f>SUM(B31:B34)</f>
        <v>0</v>
      </c>
      <c r="C30" s="26">
        <f t="shared" ref="C30:H30" si="6">SUM(C31:C34)</f>
        <v>1.4</v>
      </c>
      <c r="D30" s="26">
        <f t="shared" si="6"/>
        <v>262.10000000000002</v>
      </c>
      <c r="E30" s="26">
        <f t="shared" si="6"/>
        <v>0</v>
      </c>
      <c r="F30" s="26">
        <f t="shared" si="6"/>
        <v>0</v>
      </c>
      <c r="G30" s="26">
        <f t="shared" si="6"/>
        <v>23928.5</v>
      </c>
      <c r="H30" s="26">
        <f t="shared" si="6"/>
        <v>24192</v>
      </c>
      <c r="I30" s="10"/>
      <c r="J30" s="11"/>
    </row>
    <row r="31" spans="1:10" s="15" customFormat="1" ht="12.75" customHeight="1" x14ac:dyDescent="0.25">
      <c r="A31" s="7" t="s">
        <v>29</v>
      </c>
      <c r="B31" s="27" t="s">
        <v>10</v>
      </c>
      <c r="C31" s="27" t="s">
        <v>10</v>
      </c>
      <c r="D31" s="27" t="s">
        <v>10</v>
      </c>
      <c r="E31" s="27" t="s">
        <v>10</v>
      </c>
      <c r="F31" s="27" t="s">
        <v>10</v>
      </c>
      <c r="G31" s="27" t="s">
        <v>10</v>
      </c>
      <c r="H31" s="27">
        <v>0</v>
      </c>
      <c r="I31" s="14"/>
      <c r="J31" s="11"/>
    </row>
    <row r="32" spans="1:10" s="15" customFormat="1" x14ac:dyDescent="0.25">
      <c r="A32" s="7" t="s">
        <v>30</v>
      </c>
      <c r="B32" s="27" t="s">
        <v>10</v>
      </c>
      <c r="C32" s="27">
        <v>1.4</v>
      </c>
      <c r="D32" s="27" t="s">
        <v>10</v>
      </c>
      <c r="E32" s="27" t="s">
        <v>10</v>
      </c>
      <c r="F32" s="27" t="s">
        <v>10</v>
      </c>
      <c r="G32" s="27" t="s">
        <v>10</v>
      </c>
      <c r="H32" s="27">
        <v>1.4</v>
      </c>
      <c r="I32" s="14"/>
      <c r="J32" s="11"/>
    </row>
    <row r="33" spans="1:10" s="15" customFormat="1" ht="12.75" customHeight="1" x14ac:dyDescent="0.25">
      <c r="A33" s="7" t="s">
        <v>31</v>
      </c>
      <c r="B33" s="27" t="s">
        <v>10</v>
      </c>
      <c r="C33" s="27" t="s">
        <v>10</v>
      </c>
      <c r="D33" s="27">
        <v>262.10000000000002</v>
      </c>
      <c r="E33" s="27" t="s">
        <v>10</v>
      </c>
      <c r="F33" s="27" t="s">
        <v>10</v>
      </c>
      <c r="G33" s="27">
        <v>171</v>
      </c>
      <c r="H33" s="27">
        <v>433.1</v>
      </c>
      <c r="I33" s="14"/>
      <c r="J33" s="11"/>
    </row>
    <row r="34" spans="1:10" s="15" customFormat="1" ht="16.649999999999999" customHeight="1" x14ac:dyDescent="0.25">
      <c r="A34" s="7" t="s">
        <v>32</v>
      </c>
      <c r="B34" s="24" t="s">
        <v>10</v>
      </c>
      <c r="C34" s="24" t="s">
        <v>10</v>
      </c>
      <c r="D34" s="24" t="s">
        <v>10</v>
      </c>
      <c r="E34" s="24" t="s">
        <v>10</v>
      </c>
      <c r="F34" s="24" t="s">
        <v>10</v>
      </c>
      <c r="G34" s="24">
        <v>23757.5</v>
      </c>
      <c r="H34" s="27">
        <v>23757.5</v>
      </c>
      <c r="I34" s="14"/>
      <c r="J34" s="11"/>
    </row>
    <row r="35" spans="1:10" s="15" customFormat="1" ht="19.649999999999999" customHeight="1" thickBot="1" x14ac:dyDescent="0.3">
      <c r="A35" s="23" t="s">
        <v>33</v>
      </c>
      <c r="B35" s="29">
        <f t="shared" ref="B35:G35" si="7">SUM(B30,B23,B22)</f>
        <v>8572.1</v>
      </c>
      <c r="C35" s="29">
        <f t="shared" si="7"/>
        <v>7564.4</v>
      </c>
      <c r="D35" s="29">
        <f t="shared" si="7"/>
        <v>27125.200000000001</v>
      </c>
      <c r="E35" s="29">
        <f t="shared" si="7"/>
        <v>652.40000000000009</v>
      </c>
      <c r="F35" s="29">
        <f t="shared" si="7"/>
        <v>300.70000000000005</v>
      </c>
      <c r="G35" s="29">
        <f t="shared" si="7"/>
        <v>69763.599999999991</v>
      </c>
      <c r="H35" s="29">
        <f>SUM(H22,H23,H30)</f>
        <v>113978.4</v>
      </c>
      <c r="I35" s="14"/>
      <c r="J35" s="11"/>
    </row>
    <row r="36" spans="1:10" s="15" customFormat="1" ht="19.649999999999999" customHeight="1" x14ac:dyDescent="0.3">
      <c r="A36" s="39" t="s">
        <v>34</v>
      </c>
      <c r="B36" s="6"/>
      <c r="C36" s="6"/>
      <c r="D36" s="6"/>
      <c r="E36" s="6"/>
      <c r="F36" s="6"/>
      <c r="G36" s="6"/>
      <c r="H36" s="6"/>
      <c r="I36" s="14"/>
      <c r="J36" s="11"/>
    </row>
    <row r="37" spans="1:10" s="15" customFormat="1" ht="19.649999999999999" customHeight="1" thickBot="1" x14ac:dyDescent="0.3">
      <c r="A37" s="5"/>
      <c r="B37" s="6"/>
      <c r="C37" s="6"/>
      <c r="D37" s="6"/>
      <c r="E37" s="6"/>
      <c r="F37" s="6"/>
      <c r="G37" s="6"/>
      <c r="H37" s="6"/>
      <c r="I37" s="14"/>
      <c r="J37" s="11"/>
    </row>
    <row r="38" spans="1:10" ht="56.25" customHeight="1" thickBot="1" x14ac:dyDescent="0.3">
      <c r="A38" s="30" t="s">
        <v>35</v>
      </c>
      <c r="B38" s="37" t="s">
        <v>1</v>
      </c>
      <c r="C38" s="37" t="s">
        <v>2</v>
      </c>
      <c r="D38" s="37" t="s">
        <v>3</v>
      </c>
      <c r="E38" s="37" t="s">
        <v>4</v>
      </c>
      <c r="F38" s="37" t="s">
        <v>5</v>
      </c>
      <c r="G38" s="37" t="s">
        <v>6</v>
      </c>
      <c r="H38" s="37" t="s">
        <v>7</v>
      </c>
      <c r="I38" s="10"/>
      <c r="J38" s="11"/>
    </row>
    <row r="39" spans="1:10" ht="19.5" customHeight="1" x14ac:dyDescent="0.25">
      <c r="A39" s="2" t="s">
        <v>36</v>
      </c>
      <c r="B39" s="26">
        <f>SUM(B40:B44)</f>
        <v>139.9</v>
      </c>
      <c r="C39" s="26">
        <v>0.1</v>
      </c>
      <c r="D39" s="26">
        <v>226.2</v>
      </c>
      <c r="E39" s="26">
        <v>18.8</v>
      </c>
      <c r="F39" s="26">
        <v>23.4</v>
      </c>
      <c r="G39" s="26">
        <v>49758.7</v>
      </c>
      <c r="H39" s="26">
        <v>50167.100000000006</v>
      </c>
      <c r="I39" s="10"/>
      <c r="J39" s="11"/>
    </row>
    <row r="40" spans="1:10" s="15" customFormat="1" ht="12.75" customHeight="1" x14ac:dyDescent="0.25">
      <c r="A40" s="7" t="s">
        <v>37</v>
      </c>
      <c r="B40" s="24">
        <v>0</v>
      </c>
      <c r="C40" s="24" t="s">
        <v>10</v>
      </c>
      <c r="D40" s="24">
        <v>13</v>
      </c>
      <c r="E40" s="24" t="s">
        <v>10</v>
      </c>
      <c r="F40" s="24" t="s">
        <v>10</v>
      </c>
      <c r="G40" s="24">
        <v>16405.8</v>
      </c>
      <c r="H40" s="25">
        <v>16418.8</v>
      </c>
      <c r="I40" s="14"/>
      <c r="J40" s="11"/>
    </row>
    <row r="41" spans="1:10" s="15" customFormat="1" ht="12.75" customHeight="1" x14ac:dyDescent="0.25">
      <c r="A41" s="7" t="s">
        <v>38</v>
      </c>
      <c r="B41" s="24" t="s">
        <v>10</v>
      </c>
      <c r="C41" s="24" t="s">
        <v>10</v>
      </c>
      <c r="D41" s="24" t="s">
        <v>10</v>
      </c>
      <c r="E41" s="24">
        <v>18.8</v>
      </c>
      <c r="F41" s="24">
        <v>23.4</v>
      </c>
      <c r="G41" s="24">
        <v>32257.3</v>
      </c>
      <c r="H41" s="25">
        <v>32299.5</v>
      </c>
      <c r="I41" s="14"/>
      <c r="J41" s="11"/>
    </row>
    <row r="42" spans="1:10" s="15" customFormat="1" ht="25.5" customHeight="1" x14ac:dyDescent="0.25">
      <c r="A42" s="7" t="s">
        <v>39</v>
      </c>
      <c r="B42" s="24" t="s">
        <v>10</v>
      </c>
      <c r="C42" s="24" t="s">
        <v>10</v>
      </c>
      <c r="D42" s="24">
        <v>213.2</v>
      </c>
      <c r="E42" s="24" t="s">
        <v>10</v>
      </c>
      <c r="F42" s="24" t="s">
        <v>10</v>
      </c>
      <c r="G42" s="24">
        <v>78.2</v>
      </c>
      <c r="H42" s="24">
        <v>291.39999999999998</v>
      </c>
      <c r="I42" s="14"/>
      <c r="J42" s="11"/>
    </row>
    <row r="43" spans="1:10" s="15" customFormat="1" ht="12.75" customHeight="1" x14ac:dyDescent="0.25">
      <c r="A43" s="7" t="s">
        <v>40</v>
      </c>
      <c r="B43" s="24">
        <v>139.9</v>
      </c>
      <c r="C43" s="24">
        <v>0.1</v>
      </c>
      <c r="D43" s="24" t="s">
        <v>10</v>
      </c>
      <c r="E43" s="24" t="s">
        <v>10</v>
      </c>
      <c r="F43" s="24" t="s">
        <v>10</v>
      </c>
      <c r="G43" s="24" t="s">
        <v>10</v>
      </c>
      <c r="H43" s="24">
        <v>140</v>
      </c>
      <c r="I43" s="14"/>
      <c r="J43" s="11"/>
    </row>
    <row r="44" spans="1:10" s="13" customFormat="1" ht="20.100000000000001" customHeight="1" x14ac:dyDescent="0.25">
      <c r="A44" s="4" t="s">
        <v>41</v>
      </c>
      <c r="B44" s="24" t="s">
        <v>10</v>
      </c>
      <c r="C44" s="24" t="s">
        <v>10</v>
      </c>
      <c r="D44" s="24" t="s">
        <v>10</v>
      </c>
      <c r="E44" s="24" t="s">
        <v>10</v>
      </c>
      <c r="F44" s="24" t="s">
        <v>10</v>
      </c>
      <c r="G44" s="24">
        <v>1017.4</v>
      </c>
      <c r="H44" s="24">
        <v>1017.4</v>
      </c>
      <c r="I44" s="12"/>
      <c r="J44" s="11"/>
    </row>
    <row r="45" spans="1:10" s="15" customFormat="1" ht="30" customHeight="1" x14ac:dyDescent="0.25">
      <c r="A45" s="5" t="s">
        <v>42</v>
      </c>
      <c r="B45" s="6" t="s">
        <v>10</v>
      </c>
      <c r="C45" s="6" t="s">
        <v>10</v>
      </c>
      <c r="D45" s="6" t="s">
        <v>10</v>
      </c>
      <c r="E45" s="6" t="s">
        <v>10</v>
      </c>
      <c r="F45" s="6" t="s">
        <v>10</v>
      </c>
      <c r="G45" s="6">
        <v>14049</v>
      </c>
      <c r="H45" s="6">
        <v>14049</v>
      </c>
      <c r="I45" s="14"/>
      <c r="J45" s="11"/>
    </row>
    <row r="46" spans="1:10" s="15" customFormat="1" ht="30" customHeight="1" x14ac:dyDescent="0.25">
      <c r="A46" s="5" t="s">
        <v>43</v>
      </c>
      <c r="B46" s="6">
        <v>1</v>
      </c>
      <c r="C46" s="6">
        <v>230.6</v>
      </c>
      <c r="D46" s="6">
        <v>0.7</v>
      </c>
      <c r="E46" s="6" t="s">
        <v>10</v>
      </c>
      <c r="F46" s="6">
        <v>10.1</v>
      </c>
      <c r="G46" s="6">
        <v>5605.3</v>
      </c>
      <c r="H46" s="6">
        <v>5847.7</v>
      </c>
      <c r="I46" s="14"/>
      <c r="J46" s="11"/>
    </row>
    <row r="47" spans="1:10" s="15" customFormat="1" ht="30" customHeight="1" x14ac:dyDescent="0.25">
      <c r="A47" s="5" t="s">
        <v>44</v>
      </c>
      <c r="B47" s="6" t="s">
        <v>10</v>
      </c>
      <c r="C47" s="6" t="s">
        <v>10</v>
      </c>
      <c r="D47" s="6">
        <v>-0.5</v>
      </c>
      <c r="E47" s="6">
        <v>41.8</v>
      </c>
      <c r="F47" s="6" t="s">
        <v>10</v>
      </c>
      <c r="G47" s="6">
        <v>32.200000000000003</v>
      </c>
      <c r="H47" s="6">
        <v>73.5</v>
      </c>
      <c r="I47" s="14"/>
      <c r="J47" s="11"/>
    </row>
    <row r="48" spans="1:10" s="15" customFormat="1" ht="30" customHeight="1" x14ac:dyDescent="0.25">
      <c r="A48" s="5" t="s">
        <v>45</v>
      </c>
      <c r="B48" s="6">
        <v>9.3000000000000007</v>
      </c>
      <c r="C48" s="6">
        <v>7.2</v>
      </c>
      <c r="D48" s="6">
        <v>0</v>
      </c>
      <c r="E48" s="6">
        <v>297.2</v>
      </c>
      <c r="F48" s="6" t="s">
        <v>10</v>
      </c>
      <c r="G48" s="6">
        <v>5.2</v>
      </c>
      <c r="H48" s="6">
        <v>318.89999999999998</v>
      </c>
      <c r="I48" s="14"/>
      <c r="J48" s="11"/>
    </row>
    <row r="49" spans="1:10" s="15" customFormat="1" ht="30" customHeight="1" x14ac:dyDescent="0.25">
      <c r="A49" s="31" t="s">
        <v>46</v>
      </c>
      <c r="B49" s="32" t="s">
        <v>10</v>
      </c>
      <c r="C49" s="32">
        <v>178.6</v>
      </c>
      <c r="D49" s="32">
        <v>88.5</v>
      </c>
      <c r="E49" s="32">
        <v>14</v>
      </c>
      <c r="F49" s="32" t="s">
        <v>10</v>
      </c>
      <c r="G49" s="32" t="s">
        <v>10</v>
      </c>
      <c r="H49" s="32">
        <v>281.10000000000002</v>
      </c>
      <c r="I49" s="14"/>
      <c r="J49" s="11"/>
    </row>
    <row r="50" spans="1:10" s="15" customFormat="1" ht="19.649999999999999" customHeight="1" x14ac:dyDescent="0.25">
      <c r="A50" s="19" t="s">
        <v>20</v>
      </c>
      <c r="B50" s="33">
        <f t="shared" ref="B50:G50" si="8">SUM(B49,B48,B47,B46,B45,B39)</f>
        <v>150.20000000000002</v>
      </c>
      <c r="C50" s="33">
        <f t="shared" si="8"/>
        <v>416.5</v>
      </c>
      <c r="D50" s="33">
        <f t="shared" si="8"/>
        <v>314.89999999999998</v>
      </c>
      <c r="E50" s="33">
        <f t="shared" si="8"/>
        <v>371.8</v>
      </c>
      <c r="F50" s="33">
        <f t="shared" si="8"/>
        <v>33.5</v>
      </c>
      <c r="G50" s="33">
        <f t="shared" si="8"/>
        <v>69450.399999999994</v>
      </c>
      <c r="H50" s="33">
        <f>SUM(H39,H45,H46,H47,H48,H49)</f>
        <v>70737.3</v>
      </c>
      <c r="I50" s="14"/>
      <c r="J50" s="11"/>
    </row>
    <row r="51" spans="1:10" ht="19.649999999999999" customHeight="1" x14ac:dyDescent="0.25">
      <c r="A51" s="2" t="s">
        <v>21</v>
      </c>
      <c r="B51" s="26">
        <f>SUM(B52:B57)</f>
        <v>8421.9</v>
      </c>
      <c r="C51" s="26">
        <f t="shared" ref="C51:H51" si="9">SUM(C52:C57)</f>
        <v>7037.2</v>
      </c>
      <c r="D51" s="26">
        <f t="shared" si="9"/>
        <v>26802.7</v>
      </c>
      <c r="E51" s="26">
        <f t="shared" si="9"/>
        <v>280.60000000000002</v>
      </c>
      <c r="F51" s="26">
        <f t="shared" si="9"/>
        <v>267.10000000000002</v>
      </c>
      <c r="G51" s="26">
        <f t="shared" si="9"/>
        <v>312.89999999999998</v>
      </c>
      <c r="H51" s="26">
        <f t="shared" si="9"/>
        <v>43122.400000000001</v>
      </c>
      <c r="I51" s="10"/>
      <c r="J51" s="11"/>
    </row>
    <row r="52" spans="1:10" s="15" customFormat="1" x14ac:dyDescent="0.25">
      <c r="A52" s="7" t="s">
        <v>47</v>
      </c>
      <c r="B52" s="24" t="s">
        <v>10</v>
      </c>
      <c r="C52" s="24" t="s">
        <v>10</v>
      </c>
      <c r="D52" s="24" t="s">
        <v>10</v>
      </c>
      <c r="E52" s="24" t="s">
        <v>10</v>
      </c>
      <c r="F52" s="24" t="s">
        <v>10</v>
      </c>
      <c r="G52" s="24" t="s">
        <v>10</v>
      </c>
      <c r="H52" s="25">
        <v>0</v>
      </c>
      <c r="I52" s="14"/>
      <c r="J52" s="11"/>
    </row>
    <row r="53" spans="1:10" s="15" customFormat="1" x14ac:dyDescent="0.25">
      <c r="A53" s="7" t="s">
        <v>48</v>
      </c>
      <c r="B53" s="24" t="s">
        <v>10</v>
      </c>
      <c r="C53" s="24" t="s">
        <v>10</v>
      </c>
      <c r="D53" s="24" t="s">
        <v>10</v>
      </c>
      <c r="E53" s="24" t="s">
        <v>10</v>
      </c>
      <c r="F53" s="24" t="s">
        <v>10</v>
      </c>
      <c r="G53" s="24" t="s">
        <v>10</v>
      </c>
      <c r="H53" s="25">
        <v>0</v>
      </c>
      <c r="I53" s="14"/>
      <c r="J53" s="11"/>
    </row>
    <row r="54" spans="1:10" s="15" customFormat="1" x14ac:dyDescent="0.25">
      <c r="A54" s="7" t="s">
        <v>49</v>
      </c>
      <c r="B54" s="24" t="s">
        <v>10</v>
      </c>
      <c r="C54" s="24" t="s">
        <v>10</v>
      </c>
      <c r="D54" s="24" t="s">
        <v>10</v>
      </c>
      <c r="E54" s="24" t="s">
        <v>10</v>
      </c>
      <c r="F54" s="24" t="s">
        <v>10</v>
      </c>
      <c r="G54" s="24" t="s">
        <v>10</v>
      </c>
      <c r="H54" s="25">
        <v>0</v>
      </c>
      <c r="I54" s="14"/>
      <c r="J54" s="11"/>
    </row>
    <row r="55" spans="1:10" s="15" customFormat="1" x14ac:dyDescent="0.25">
      <c r="A55" s="7" t="s">
        <v>50</v>
      </c>
      <c r="B55" s="24" t="s">
        <v>10</v>
      </c>
      <c r="C55" s="24" t="s">
        <v>10</v>
      </c>
      <c r="D55" s="24" t="s">
        <v>10</v>
      </c>
      <c r="E55" s="24" t="s">
        <v>10</v>
      </c>
      <c r="F55" s="24" t="s">
        <v>10</v>
      </c>
      <c r="G55" s="24">
        <v>312.89999999999998</v>
      </c>
      <c r="H55" s="25">
        <v>312.89999999999998</v>
      </c>
      <c r="I55" s="14"/>
      <c r="J55" s="11"/>
    </row>
    <row r="56" spans="1:10" s="15" customFormat="1" x14ac:dyDescent="0.25">
      <c r="A56" s="7" t="s">
        <v>51</v>
      </c>
      <c r="B56" s="24" t="s">
        <v>10</v>
      </c>
      <c r="C56" s="24" t="s">
        <v>10</v>
      </c>
      <c r="D56" s="24" t="s">
        <v>10</v>
      </c>
      <c r="E56" s="24" t="s">
        <v>10</v>
      </c>
      <c r="F56" s="24" t="s">
        <v>10</v>
      </c>
      <c r="G56" s="24" t="s">
        <v>10</v>
      </c>
      <c r="H56" s="25">
        <v>0</v>
      </c>
      <c r="I56" s="14"/>
      <c r="J56" s="11"/>
    </row>
    <row r="57" spans="1:10" s="13" customFormat="1" ht="20.100000000000001" customHeight="1" x14ac:dyDescent="0.25">
      <c r="A57" s="4" t="s">
        <v>52</v>
      </c>
      <c r="B57" s="24">
        <v>8421.9</v>
      </c>
      <c r="C57" s="24">
        <v>7037.2</v>
      </c>
      <c r="D57" s="24">
        <v>26802.7</v>
      </c>
      <c r="E57" s="24">
        <v>280.60000000000002</v>
      </c>
      <c r="F57" s="24">
        <v>267.10000000000002</v>
      </c>
      <c r="G57" s="24" t="s">
        <v>10</v>
      </c>
      <c r="H57" s="24">
        <v>42809.5</v>
      </c>
      <c r="I57" s="12"/>
      <c r="J57" s="11"/>
    </row>
    <row r="58" spans="1:10" ht="16.649999999999999" customHeight="1" x14ac:dyDescent="0.25">
      <c r="A58" s="2" t="s">
        <v>28</v>
      </c>
      <c r="B58" s="26">
        <f>SUM(B59:B62)</f>
        <v>0</v>
      </c>
      <c r="C58" s="26">
        <v>110.7</v>
      </c>
      <c r="D58" s="26">
        <v>7.6</v>
      </c>
      <c r="E58" s="26">
        <v>0</v>
      </c>
      <c r="F58" s="26">
        <v>0.1</v>
      </c>
      <c r="G58" s="26">
        <v>0.3</v>
      </c>
      <c r="H58" s="26">
        <v>118.69999999999999</v>
      </c>
      <c r="I58" s="10"/>
      <c r="J58" s="11"/>
    </row>
    <row r="59" spans="1:10" s="15" customFormat="1" ht="12.75" customHeight="1" x14ac:dyDescent="0.25">
      <c r="A59" s="7" t="s">
        <v>53</v>
      </c>
      <c r="B59" s="24" t="s">
        <v>10</v>
      </c>
      <c r="C59" s="24" t="s">
        <v>10</v>
      </c>
      <c r="D59" s="24" t="s">
        <v>10</v>
      </c>
      <c r="E59" s="24" t="s">
        <v>10</v>
      </c>
      <c r="F59" s="24">
        <v>0.1</v>
      </c>
      <c r="G59" s="24" t="s">
        <v>10</v>
      </c>
      <c r="H59" s="27">
        <v>0.1</v>
      </c>
      <c r="I59" s="14"/>
      <c r="J59" s="11"/>
    </row>
    <row r="60" spans="1:10" s="15" customFormat="1" x14ac:dyDescent="0.25">
      <c r="A60" s="7" t="s">
        <v>54</v>
      </c>
      <c r="B60" s="24" t="s">
        <v>10</v>
      </c>
      <c r="C60" s="24">
        <v>110.7</v>
      </c>
      <c r="D60" s="24" t="s">
        <v>10</v>
      </c>
      <c r="E60" s="24" t="s">
        <v>10</v>
      </c>
      <c r="F60" s="24" t="s">
        <v>10</v>
      </c>
      <c r="G60" s="24" t="s">
        <v>10</v>
      </c>
      <c r="H60" s="27">
        <v>110.7</v>
      </c>
      <c r="I60" s="14"/>
      <c r="J60" s="11"/>
    </row>
    <row r="61" spans="1:10" s="15" customFormat="1" ht="12.75" customHeight="1" x14ac:dyDescent="0.25">
      <c r="A61" s="7" t="s">
        <v>55</v>
      </c>
      <c r="B61" s="24" t="s">
        <v>10</v>
      </c>
      <c r="C61" s="24" t="s">
        <v>10</v>
      </c>
      <c r="D61" s="24">
        <v>7.6</v>
      </c>
      <c r="E61" s="24" t="s">
        <v>10</v>
      </c>
      <c r="F61" s="24" t="s">
        <v>10</v>
      </c>
      <c r="G61" s="24" t="s">
        <v>10</v>
      </c>
      <c r="H61" s="27">
        <v>7.6</v>
      </c>
      <c r="I61" s="14"/>
      <c r="J61" s="11"/>
    </row>
    <row r="62" spans="1:10" s="15" customFormat="1" ht="16.649999999999999" customHeight="1" x14ac:dyDescent="0.25">
      <c r="A62" s="7" t="s">
        <v>56</v>
      </c>
      <c r="B62" s="24" t="s">
        <v>10</v>
      </c>
      <c r="C62" s="24" t="s">
        <v>10</v>
      </c>
      <c r="D62" s="24" t="s">
        <v>10</v>
      </c>
      <c r="E62" s="24" t="s">
        <v>10</v>
      </c>
      <c r="F62" s="24" t="s">
        <v>10</v>
      </c>
      <c r="G62" s="24">
        <v>0.3</v>
      </c>
      <c r="H62" s="27">
        <v>0.3</v>
      </c>
      <c r="I62" s="14"/>
      <c r="J62" s="11"/>
    </row>
    <row r="63" spans="1:10" s="15" customFormat="1" ht="19.649999999999999" customHeight="1" thickBot="1" x14ac:dyDescent="0.3">
      <c r="A63" s="23" t="s">
        <v>33</v>
      </c>
      <c r="B63" s="29">
        <f t="shared" ref="B63:H63" si="10">SUM(B58,B51,B50)</f>
        <v>8572.1</v>
      </c>
      <c r="C63" s="29">
        <f t="shared" si="10"/>
        <v>7564.4</v>
      </c>
      <c r="D63" s="29">
        <f t="shared" si="10"/>
        <v>27125.200000000001</v>
      </c>
      <c r="E63" s="29">
        <f t="shared" si="10"/>
        <v>652.40000000000009</v>
      </c>
      <c r="F63" s="29">
        <f t="shared" si="10"/>
        <v>300.70000000000005</v>
      </c>
      <c r="G63" s="29">
        <f t="shared" si="10"/>
        <v>69763.599999999991</v>
      </c>
      <c r="H63" s="29">
        <f t="shared" si="10"/>
        <v>113978.4</v>
      </c>
      <c r="I63" s="14"/>
      <c r="J63" s="11"/>
    </row>
    <row r="64" spans="1:10" s="15" customFormat="1" ht="19.649999999999999" customHeight="1" x14ac:dyDescent="0.3">
      <c r="A64" s="39" t="s">
        <v>34</v>
      </c>
      <c r="B64" s="6"/>
      <c r="C64" s="6"/>
      <c r="D64" s="6"/>
      <c r="E64" s="6"/>
      <c r="F64" s="6"/>
      <c r="G64" s="6"/>
      <c r="H64" s="6"/>
      <c r="I64" s="14"/>
    </row>
    <row r="65" spans="1:9" x14ac:dyDescent="0.25">
      <c r="A65" s="8"/>
      <c r="B65" s="16"/>
      <c r="C65" s="16"/>
      <c r="D65" s="16"/>
      <c r="E65" s="16"/>
      <c r="F65" s="16"/>
      <c r="G65" s="16"/>
      <c r="H65" s="16"/>
      <c r="I65" s="10"/>
    </row>
  </sheetData>
  <customSheetViews>
    <customSheetView guid="{24F24605-1A3D-4D85-862A-731D79D5977E}" showGridLines="0" showRuler="0">
      <selection activeCell="B5" sqref="B5"/>
      <rowBreaks count="1" manualBreakCount="1">
        <brk id="31" max="16383" man="1"/>
      </rowBreaks>
      <pageMargins left="0" right="0" top="0" bottom="0" header="0" footer="0"/>
      <pageSetup paperSize="10" scale="89" firstPageNumber="96" orientation="landscape" useFirstPageNumber="1" r:id="rId1"/>
      <headerFooter alignWithMargins="0"/>
    </customSheetView>
    <customSheetView guid="{7F92C93B-9884-4A9F-BC2C-456D85B3D410}" showGridLines="0" hiddenRows="1" hiddenColumns="1" showRuler="0">
      <selection activeCell="A34" sqref="A34"/>
      <rowBreaks count="1" manualBreakCount="1">
        <brk id="31" max="16383" man="1"/>
      </rowBreaks>
      <pageMargins left="0" right="0" top="0" bottom="0" header="0" footer="0"/>
      <pageSetup paperSize="10" scale="89" firstPageNumber="96" orientation="landscape" useFirstPageNumber="1" r:id="rId2"/>
      <headerFooter alignWithMargins="0"/>
    </customSheetView>
    <customSheetView guid="{7F1CDDCB-C828-4541-A141-A3D8BE5955C2}" showGridLines="0" hiddenRows="1" hiddenColumns="1" showRuler="0" topLeftCell="B1">
      <selection activeCell="B35" sqref="B35"/>
      <rowBreaks count="1" manualBreakCount="1">
        <brk id="31" max="16383" man="1"/>
      </rowBreaks>
      <pageMargins left="0" right="0" top="0" bottom="0" header="0" footer="0"/>
      <pageSetup paperSize="10" scale="89" firstPageNumber="96" orientation="landscape" useFirstPageNumber="1" r:id="rId3"/>
      <headerFooter alignWithMargins="0"/>
    </customSheetView>
  </customSheetViews>
  <pageMargins left="0.78740157480314965" right="0.78740157480314965" top="0.78740157480314965" bottom="0.48" header="0.51181102362204722" footer="0.23"/>
  <pageSetup paperSize="10" scale="89" firstPageNumber="96" orientation="landscape" useFirstPageNumber="1" r:id="rId4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2A58D-9646-4BAE-80FC-5376137E7ECE}">
  <sheetPr codeName="Sheet2">
    <pageSetUpPr autoPageBreaks="0"/>
  </sheetPr>
  <dimension ref="A1:J67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8" width="12.6640625" style="1" customWidth="1"/>
  </cols>
  <sheetData>
    <row r="1" spans="1:10" ht="19.649999999999999" customHeight="1" x14ac:dyDescent="0.25">
      <c r="A1" s="36" t="s">
        <v>57</v>
      </c>
      <c r="B1" s="9"/>
      <c r="C1" s="9"/>
      <c r="D1" s="9"/>
      <c r="E1" s="9"/>
      <c r="F1" s="9"/>
      <c r="G1" s="9"/>
      <c r="H1" s="9"/>
      <c r="I1" s="10"/>
    </row>
    <row r="2" spans="1:10" ht="15" x14ac:dyDescent="0.25">
      <c r="A2" s="38" t="s">
        <v>58</v>
      </c>
      <c r="B2" s="9"/>
      <c r="C2" s="9"/>
      <c r="D2" s="9"/>
      <c r="E2" s="9"/>
      <c r="F2" s="9"/>
      <c r="G2" s="9"/>
      <c r="H2" s="9"/>
      <c r="I2" s="10"/>
    </row>
    <row r="3" spans="1:10" ht="15" x14ac:dyDescent="0.25">
      <c r="A3" s="38" t="s">
        <v>59</v>
      </c>
      <c r="B3" s="9"/>
      <c r="C3" s="9"/>
      <c r="D3" s="9"/>
      <c r="E3" s="9"/>
      <c r="F3" s="9"/>
      <c r="G3" s="9"/>
      <c r="H3" s="9"/>
      <c r="I3" s="10"/>
    </row>
    <row r="4" spans="1:10" ht="15" x14ac:dyDescent="0.25">
      <c r="A4" s="38" t="s">
        <v>60</v>
      </c>
      <c r="B4" s="9"/>
      <c r="C4" s="9"/>
      <c r="D4" s="9"/>
      <c r="E4" s="9"/>
      <c r="F4" s="9"/>
      <c r="G4" s="9"/>
      <c r="H4" s="9"/>
      <c r="I4" s="10"/>
    </row>
    <row r="5" spans="1:10" ht="15" x14ac:dyDescent="0.25">
      <c r="A5" s="38" t="s">
        <v>63</v>
      </c>
      <c r="B5" s="9"/>
      <c r="C5" s="9"/>
      <c r="D5" s="9"/>
      <c r="E5" s="9"/>
      <c r="F5" s="9"/>
      <c r="G5" s="9"/>
      <c r="H5" s="9"/>
      <c r="I5" s="10"/>
    </row>
    <row r="6" spans="1:10" ht="15" x14ac:dyDescent="0.25">
      <c r="A6" s="38" t="s">
        <v>69</v>
      </c>
      <c r="B6" s="9"/>
      <c r="C6" s="9"/>
      <c r="D6" s="9"/>
      <c r="E6" s="9"/>
      <c r="F6" s="9"/>
      <c r="G6" s="9"/>
      <c r="H6" s="9"/>
      <c r="I6" s="10"/>
    </row>
    <row r="7" spans="1:10" ht="15" x14ac:dyDescent="0.25">
      <c r="A7" s="38" t="s">
        <v>61</v>
      </c>
      <c r="B7" s="9"/>
      <c r="C7" s="9"/>
      <c r="D7" s="9"/>
      <c r="E7" s="9"/>
      <c r="F7" s="9"/>
      <c r="G7" s="9"/>
      <c r="H7" s="9"/>
      <c r="I7" s="10"/>
    </row>
    <row r="8" spans="1:10" ht="15" x14ac:dyDescent="0.25">
      <c r="A8" s="38" t="s">
        <v>62</v>
      </c>
      <c r="B8" s="9"/>
      <c r="C8" s="9"/>
      <c r="D8" s="9"/>
      <c r="E8" s="9"/>
      <c r="F8" s="9"/>
      <c r="G8" s="9"/>
      <c r="H8" s="9"/>
      <c r="I8" s="10"/>
    </row>
    <row r="9" spans="1:10" ht="16.649999999999999" customHeight="1" thickBot="1" x14ac:dyDescent="0.3">
      <c r="B9" s="20"/>
      <c r="C9" s="20"/>
      <c r="D9" s="20"/>
      <c r="E9" s="21"/>
      <c r="F9" s="20"/>
      <c r="G9" s="21"/>
      <c r="H9" s="22"/>
      <c r="I9" s="10"/>
    </row>
    <row r="10" spans="1:10" ht="56.25" customHeight="1" thickBot="1" x14ac:dyDescent="0.3">
      <c r="A10" s="30" t="s">
        <v>0</v>
      </c>
      <c r="B10" s="37" t="s">
        <v>1</v>
      </c>
      <c r="C10" s="37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7</v>
      </c>
      <c r="I10" s="10"/>
    </row>
    <row r="11" spans="1:10" ht="19.649999999999999" customHeight="1" x14ac:dyDescent="0.25">
      <c r="A11" s="2" t="s">
        <v>8</v>
      </c>
      <c r="B11" s="26">
        <f>SUM(B12:B13)</f>
        <v>8806.6</v>
      </c>
      <c r="C11" s="26">
        <v>6639.5</v>
      </c>
      <c r="D11" s="26">
        <v>27975.200000000001</v>
      </c>
      <c r="E11" s="26">
        <v>284.2</v>
      </c>
      <c r="F11" s="26">
        <v>250.2</v>
      </c>
      <c r="G11" s="26">
        <v>0</v>
      </c>
      <c r="H11" s="26">
        <v>43955.69999999999</v>
      </c>
      <c r="I11" s="10"/>
      <c r="J11" s="11"/>
    </row>
    <row r="12" spans="1:10" ht="12.75" customHeight="1" x14ac:dyDescent="0.25">
      <c r="A12" s="3" t="s">
        <v>9</v>
      </c>
      <c r="B12" s="24">
        <v>8806.6</v>
      </c>
      <c r="C12" s="24">
        <v>6639.5</v>
      </c>
      <c r="D12" s="24">
        <v>27973</v>
      </c>
      <c r="E12" s="24">
        <v>284.2</v>
      </c>
      <c r="F12" s="24">
        <v>250.2</v>
      </c>
      <c r="G12" s="24" t="s">
        <v>10</v>
      </c>
      <c r="H12" s="25">
        <v>43953.499999999993</v>
      </c>
      <c r="I12" s="10"/>
      <c r="J12" s="11"/>
    </row>
    <row r="13" spans="1:10" s="13" customFormat="1" ht="20.100000000000001" customHeight="1" x14ac:dyDescent="0.25">
      <c r="A13" s="4" t="s">
        <v>11</v>
      </c>
      <c r="B13" s="24" t="s">
        <v>10</v>
      </c>
      <c r="C13" s="24" t="s">
        <v>10</v>
      </c>
      <c r="D13" s="24">
        <v>2.2000000000000002</v>
      </c>
      <c r="E13" s="24" t="s">
        <v>10</v>
      </c>
      <c r="F13" s="24" t="s">
        <v>10</v>
      </c>
      <c r="G13" s="24" t="s">
        <v>10</v>
      </c>
      <c r="H13" s="24">
        <v>2.2000000000000002</v>
      </c>
      <c r="I13" s="12"/>
      <c r="J13" s="11"/>
    </row>
    <row r="14" spans="1:10" s="15" customFormat="1" ht="16.649999999999999" customHeight="1" x14ac:dyDescent="0.25">
      <c r="A14" s="5" t="s">
        <v>12</v>
      </c>
      <c r="B14" s="6" t="s">
        <v>10</v>
      </c>
      <c r="C14" s="6">
        <v>21.8</v>
      </c>
      <c r="D14" s="6" t="s">
        <v>10</v>
      </c>
      <c r="E14" s="6">
        <v>1.3</v>
      </c>
      <c r="F14" s="6" t="s">
        <v>10</v>
      </c>
      <c r="G14" s="6" t="s">
        <v>10</v>
      </c>
      <c r="H14" s="6">
        <v>23.1</v>
      </c>
      <c r="I14" s="14"/>
      <c r="J14" s="11"/>
    </row>
    <row r="15" spans="1:10" ht="16.649999999999999" customHeight="1" x14ac:dyDescent="0.25">
      <c r="A15" s="28" t="s">
        <v>13</v>
      </c>
      <c r="B15" s="26">
        <f>SUM(B16:B17)</f>
        <v>304.60000000000002</v>
      </c>
      <c r="C15" s="26">
        <f t="shared" ref="C15:H15" si="0">SUM(C16:C17)</f>
        <v>408.4</v>
      </c>
      <c r="D15" s="26">
        <f t="shared" si="0"/>
        <v>143.19999999999999</v>
      </c>
      <c r="E15" s="26">
        <f t="shared" si="0"/>
        <v>19.900000000000002</v>
      </c>
      <c r="F15" s="26">
        <f t="shared" si="0"/>
        <v>27.8</v>
      </c>
      <c r="G15" s="26">
        <f t="shared" si="0"/>
        <v>191.6</v>
      </c>
      <c r="H15" s="26">
        <f t="shared" si="0"/>
        <v>1095.5</v>
      </c>
      <c r="I15" s="10"/>
      <c r="J15" s="11"/>
    </row>
    <row r="16" spans="1:10" s="15" customFormat="1" ht="12.75" customHeight="1" x14ac:dyDescent="0.25">
      <c r="A16" s="7" t="s">
        <v>14</v>
      </c>
      <c r="B16" s="24">
        <v>27.1</v>
      </c>
      <c r="C16" s="24">
        <v>235</v>
      </c>
      <c r="D16" s="24">
        <v>143.19999999999999</v>
      </c>
      <c r="E16" s="24">
        <v>19.900000000000002</v>
      </c>
      <c r="F16" s="24">
        <v>27.8</v>
      </c>
      <c r="G16" s="24">
        <v>191.6</v>
      </c>
      <c r="H16" s="27">
        <v>644.6</v>
      </c>
      <c r="I16" s="14"/>
      <c r="J16" s="11"/>
    </row>
    <row r="17" spans="1:10" s="13" customFormat="1" ht="20.100000000000001" customHeight="1" x14ac:dyDescent="0.25">
      <c r="A17" s="4" t="s">
        <v>15</v>
      </c>
      <c r="B17" s="24">
        <v>277.5</v>
      </c>
      <c r="C17" s="24">
        <v>173.4</v>
      </c>
      <c r="D17" s="24" t="s">
        <v>10</v>
      </c>
      <c r="E17" s="24" t="s">
        <v>10</v>
      </c>
      <c r="F17" s="24" t="s">
        <v>10</v>
      </c>
      <c r="G17" s="24" t="s">
        <v>10</v>
      </c>
      <c r="H17" s="24">
        <v>450.9</v>
      </c>
      <c r="I17" s="12"/>
      <c r="J17" s="11"/>
    </row>
    <row r="18" spans="1:10" s="15" customFormat="1" ht="16.649999999999999" customHeight="1" x14ac:dyDescent="0.25">
      <c r="A18" s="5" t="s">
        <v>16</v>
      </c>
      <c r="B18" s="6" t="s">
        <v>10</v>
      </c>
      <c r="C18" s="6" t="s">
        <v>10</v>
      </c>
      <c r="D18" s="6" t="s">
        <v>10</v>
      </c>
      <c r="E18" s="6">
        <v>17.399999999999999</v>
      </c>
      <c r="F18" s="6" t="s">
        <v>10</v>
      </c>
      <c r="G18" s="6">
        <v>23</v>
      </c>
      <c r="H18" s="6">
        <v>40.4</v>
      </c>
      <c r="I18" s="14"/>
      <c r="J18" s="11"/>
    </row>
    <row r="19" spans="1:10" s="15" customFormat="1" ht="30" customHeight="1" x14ac:dyDescent="0.25">
      <c r="A19" s="5" t="s">
        <v>17</v>
      </c>
      <c r="B19" s="6" t="s">
        <v>10</v>
      </c>
      <c r="C19" s="6">
        <v>0</v>
      </c>
      <c r="D19" s="6">
        <v>1.7</v>
      </c>
      <c r="E19" s="6">
        <v>15</v>
      </c>
      <c r="F19" s="6" t="s">
        <v>10</v>
      </c>
      <c r="G19" s="6">
        <v>2524.1</v>
      </c>
      <c r="H19" s="6">
        <v>2540.7999999999997</v>
      </c>
      <c r="I19" s="14"/>
      <c r="J19" s="11"/>
    </row>
    <row r="20" spans="1:10" s="15" customFormat="1" ht="16.649999999999999" customHeight="1" x14ac:dyDescent="0.25">
      <c r="A20" s="5" t="s">
        <v>18</v>
      </c>
      <c r="B20" s="6">
        <v>56.4</v>
      </c>
      <c r="C20" s="6">
        <v>19.2</v>
      </c>
      <c r="D20" s="6">
        <v>1.3</v>
      </c>
      <c r="E20" s="6">
        <v>2.6</v>
      </c>
      <c r="F20" s="6">
        <v>12.1</v>
      </c>
      <c r="G20" s="6">
        <v>1409</v>
      </c>
      <c r="H20" s="6">
        <v>1500.6</v>
      </c>
      <c r="I20" s="14"/>
      <c r="J20" s="11"/>
    </row>
    <row r="21" spans="1:10" s="15" customFormat="1" ht="16.649999999999999" customHeight="1" x14ac:dyDescent="0.25">
      <c r="A21" s="34" t="s">
        <v>19</v>
      </c>
      <c r="B21" s="35">
        <f t="shared" ref="B21:G21" si="1">-SUM(-B63,B23,B30,B20,B19,B18,B14,B11,B15)</f>
        <v>78.000000000000341</v>
      </c>
      <c r="C21" s="35">
        <f t="shared" si="1"/>
        <v>-44.200000000000159</v>
      </c>
      <c r="D21" s="35">
        <f t="shared" si="1"/>
        <v>16.899999999998556</v>
      </c>
      <c r="E21" s="35">
        <f t="shared" si="1"/>
        <v>15.499999999999975</v>
      </c>
      <c r="F21" s="35">
        <f t="shared" si="1"/>
        <v>-1.7000000000000348</v>
      </c>
      <c r="G21" s="35">
        <f t="shared" si="1"/>
        <v>944.10000000000662</v>
      </c>
      <c r="H21" s="35">
        <f t="shared" ref="H21" si="2">SUM(B21:G21)</f>
        <v>1008.6000000000053</v>
      </c>
      <c r="I21" s="14"/>
      <c r="J21" s="11"/>
    </row>
    <row r="22" spans="1:10" s="15" customFormat="1" ht="19.649999999999999" customHeight="1" x14ac:dyDescent="0.25">
      <c r="A22" s="31" t="s">
        <v>20</v>
      </c>
      <c r="B22" s="32">
        <f>SUM(B21,B20,B19,B18,B15,B14,B11)</f>
        <v>9245.6</v>
      </c>
      <c r="C22" s="32">
        <f t="shared" ref="C22:G22" si="3">SUM(C21,C20,C19,C18,C15,C14,C11)</f>
        <v>7044.7</v>
      </c>
      <c r="D22" s="32">
        <f t="shared" si="3"/>
        <v>28138.3</v>
      </c>
      <c r="E22" s="32">
        <f t="shared" si="3"/>
        <v>355.9</v>
      </c>
      <c r="F22" s="32">
        <f t="shared" si="3"/>
        <v>288.39999999999998</v>
      </c>
      <c r="G22" s="32">
        <f t="shared" si="3"/>
        <v>5091.8000000000065</v>
      </c>
      <c r="H22" s="32">
        <f>SUM(H11,H14,H15,H18,H19,H20,H21)</f>
        <v>50164.7</v>
      </c>
      <c r="I22" s="14"/>
      <c r="J22" s="11"/>
    </row>
    <row r="23" spans="1:10" ht="19.5" customHeight="1" x14ac:dyDescent="0.25">
      <c r="A23" s="2" t="s">
        <v>21</v>
      </c>
      <c r="B23" s="26">
        <f>SUM(B24:B29)</f>
        <v>0</v>
      </c>
      <c r="C23" s="26">
        <f t="shared" ref="C23:H23" si="4">SUM(C24:C29)</f>
        <v>0</v>
      </c>
      <c r="D23" s="26">
        <f t="shared" si="4"/>
        <v>0</v>
      </c>
      <c r="E23" s="26">
        <f t="shared" si="4"/>
        <v>312.89999999999998</v>
      </c>
      <c r="F23" s="26">
        <f t="shared" si="4"/>
        <v>0</v>
      </c>
      <c r="G23" s="26">
        <f t="shared" si="4"/>
        <v>44140.7</v>
      </c>
      <c r="H23" s="26">
        <f t="shared" si="4"/>
        <v>44453.599999999999</v>
      </c>
      <c r="I23" s="10"/>
      <c r="J23" s="11"/>
    </row>
    <row r="24" spans="1:10" s="15" customFormat="1" x14ac:dyDescent="0.25">
      <c r="A24" s="7" t="s">
        <v>22</v>
      </c>
      <c r="B24" s="24" t="s">
        <v>10</v>
      </c>
      <c r="C24" s="24" t="s">
        <v>10</v>
      </c>
      <c r="D24" s="24" t="s">
        <v>10</v>
      </c>
      <c r="E24" s="24" t="s">
        <v>10</v>
      </c>
      <c r="F24" s="24" t="s">
        <v>10</v>
      </c>
      <c r="G24" s="24">
        <v>9093.5</v>
      </c>
      <c r="H24" s="27">
        <v>9093.5</v>
      </c>
      <c r="I24" s="14"/>
      <c r="J24" s="11"/>
    </row>
    <row r="25" spans="1:10" s="15" customFormat="1" ht="12.75" customHeight="1" x14ac:dyDescent="0.25">
      <c r="A25" s="7" t="s">
        <v>23</v>
      </c>
      <c r="B25" s="24" t="s">
        <v>10</v>
      </c>
      <c r="C25" s="24" t="s">
        <v>10</v>
      </c>
      <c r="D25" s="24" t="s">
        <v>10</v>
      </c>
      <c r="E25" s="24" t="s">
        <v>10</v>
      </c>
      <c r="F25" s="24" t="s">
        <v>10</v>
      </c>
      <c r="G25" s="24">
        <v>6534.5</v>
      </c>
      <c r="H25" s="27">
        <v>6534.5</v>
      </c>
      <c r="I25" s="14"/>
      <c r="J25" s="11"/>
    </row>
    <row r="26" spans="1:10" s="15" customFormat="1" x14ac:dyDescent="0.25">
      <c r="A26" s="7" t="s">
        <v>24</v>
      </c>
      <c r="B26" s="24" t="s">
        <v>10</v>
      </c>
      <c r="C26" s="24" t="s">
        <v>10</v>
      </c>
      <c r="D26" s="24" t="s">
        <v>10</v>
      </c>
      <c r="E26" s="24" t="s">
        <v>10</v>
      </c>
      <c r="F26" s="24" t="s">
        <v>10</v>
      </c>
      <c r="G26" s="24">
        <v>27973.3</v>
      </c>
      <c r="H26" s="27">
        <v>27973.3</v>
      </c>
      <c r="I26" s="14"/>
      <c r="J26" s="11"/>
    </row>
    <row r="27" spans="1:10" s="15" customFormat="1" x14ac:dyDescent="0.25">
      <c r="A27" s="7" t="s">
        <v>25</v>
      </c>
      <c r="B27" s="24" t="s">
        <v>10</v>
      </c>
      <c r="C27" s="24" t="s">
        <v>10</v>
      </c>
      <c r="D27" s="24" t="s">
        <v>10</v>
      </c>
      <c r="E27" s="24" t="s">
        <v>10</v>
      </c>
      <c r="F27" s="24" t="s">
        <v>10</v>
      </c>
      <c r="G27" s="24">
        <v>284.2</v>
      </c>
      <c r="H27" s="27">
        <v>284.2</v>
      </c>
      <c r="I27" s="14"/>
      <c r="J27" s="11"/>
    </row>
    <row r="28" spans="1:10" s="15" customFormat="1" x14ac:dyDescent="0.25">
      <c r="A28" s="7" t="s">
        <v>26</v>
      </c>
      <c r="B28" s="24" t="s">
        <v>10</v>
      </c>
      <c r="C28" s="24" t="s">
        <v>10</v>
      </c>
      <c r="D28" s="24" t="s">
        <v>10</v>
      </c>
      <c r="E28" s="24" t="s">
        <v>10</v>
      </c>
      <c r="F28" s="24" t="s">
        <v>10</v>
      </c>
      <c r="G28" s="24">
        <v>255.2</v>
      </c>
      <c r="H28" s="27">
        <v>255.2</v>
      </c>
      <c r="I28" s="14"/>
      <c r="J28" s="11"/>
    </row>
    <row r="29" spans="1:10" s="13" customFormat="1" ht="20.100000000000001" customHeight="1" x14ac:dyDescent="0.25">
      <c r="A29" s="4" t="s">
        <v>27</v>
      </c>
      <c r="B29" s="24" t="s">
        <v>10</v>
      </c>
      <c r="C29" s="24" t="s">
        <v>10</v>
      </c>
      <c r="D29" s="24" t="s">
        <v>10</v>
      </c>
      <c r="E29" s="24">
        <v>312.89999999999998</v>
      </c>
      <c r="F29" s="24" t="s">
        <v>10</v>
      </c>
      <c r="G29" s="24" t="s">
        <v>10</v>
      </c>
      <c r="H29" s="24">
        <v>312.89999999999998</v>
      </c>
      <c r="I29" s="12"/>
      <c r="J29" s="11"/>
    </row>
    <row r="30" spans="1:10" ht="16.649999999999999" customHeight="1" x14ac:dyDescent="0.25">
      <c r="A30" s="2" t="s">
        <v>28</v>
      </c>
      <c r="B30" s="26">
        <f>SUM(B31:B34)</f>
        <v>0</v>
      </c>
      <c r="C30" s="26">
        <f t="shared" ref="C30:H30" si="5">SUM(C31:C34)</f>
        <v>3.6</v>
      </c>
      <c r="D30" s="26">
        <f t="shared" si="5"/>
        <v>144.9</v>
      </c>
      <c r="E30" s="26">
        <f t="shared" si="5"/>
        <v>0</v>
      </c>
      <c r="F30" s="26">
        <f t="shared" si="5"/>
        <v>0</v>
      </c>
      <c r="G30" s="26">
        <f t="shared" si="5"/>
        <v>24762.3</v>
      </c>
      <c r="H30" s="26">
        <f t="shared" si="5"/>
        <v>24910.799999999999</v>
      </c>
      <c r="I30" s="10"/>
      <c r="J30" s="11"/>
    </row>
    <row r="31" spans="1:10" s="15" customFormat="1" ht="12.75" customHeight="1" x14ac:dyDescent="0.25">
      <c r="A31" s="7" t="s">
        <v>29</v>
      </c>
      <c r="B31" s="27" t="s">
        <v>10</v>
      </c>
      <c r="C31" s="27" t="s">
        <v>10</v>
      </c>
      <c r="D31" s="27" t="s">
        <v>10</v>
      </c>
      <c r="E31" s="27" t="s">
        <v>10</v>
      </c>
      <c r="F31" s="27" t="s">
        <v>10</v>
      </c>
      <c r="G31" s="27" t="s">
        <v>10</v>
      </c>
      <c r="H31" s="27">
        <v>0</v>
      </c>
      <c r="I31" s="14"/>
      <c r="J31" s="11"/>
    </row>
    <row r="32" spans="1:10" s="15" customFormat="1" x14ac:dyDescent="0.25">
      <c r="A32" s="7" t="s">
        <v>30</v>
      </c>
      <c r="B32" s="27" t="s">
        <v>10</v>
      </c>
      <c r="C32" s="27">
        <v>3.6</v>
      </c>
      <c r="D32" s="27" t="s">
        <v>10</v>
      </c>
      <c r="E32" s="27" t="s">
        <v>10</v>
      </c>
      <c r="F32" s="27" t="s">
        <v>10</v>
      </c>
      <c r="G32" s="27" t="s">
        <v>10</v>
      </c>
      <c r="H32" s="27">
        <v>3.6</v>
      </c>
      <c r="I32" s="14"/>
      <c r="J32" s="11"/>
    </row>
    <row r="33" spans="1:10" s="15" customFormat="1" ht="12.75" customHeight="1" x14ac:dyDescent="0.25">
      <c r="A33" s="7" t="s">
        <v>31</v>
      </c>
      <c r="B33" s="27" t="s">
        <v>10</v>
      </c>
      <c r="C33" s="27" t="s">
        <v>10</v>
      </c>
      <c r="D33" s="27">
        <v>144.9</v>
      </c>
      <c r="E33" s="27" t="s">
        <v>10</v>
      </c>
      <c r="F33" s="27" t="s">
        <v>10</v>
      </c>
      <c r="G33" s="27">
        <v>171.7</v>
      </c>
      <c r="H33" s="27">
        <v>316.60000000000002</v>
      </c>
      <c r="I33" s="14"/>
      <c r="J33" s="11"/>
    </row>
    <row r="34" spans="1:10" s="15" customFormat="1" ht="16.649999999999999" customHeight="1" x14ac:dyDescent="0.25">
      <c r="A34" s="7" t="s">
        <v>32</v>
      </c>
      <c r="B34" s="24" t="s">
        <v>10</v>
      </c>
      <c r="C34" s="24" t="s">
        <v>10</v>
      </c>
      <c r="D34" s="24" t="s">
        <v>10</v>
      </c>
      <c r="E34" s="24" t="s">
        <v>10</v>
      </c>
      <c r="F34" s="24" t="s">
        <v>10</v>
      </c>
      <c r="G34" s="24">
        <v>24590.6</v>
      </c>
      <c r="H34" s="27">
        <v>24590.6</v>
      </c>
      <c r="I34" s="14"/>
      <c r="J34" s="11"/>
    </row>
    <row r="35" spans="1:10" s="15" customFormat="1" ht="19.649999999999999" customHeight="1" thickBot="1" x14ac:dyDescent="0.3">
      <c r="A35" s="23" t="s">
        <v>33</v>
      </c>
      <c r="B35" s="29">
        <f t="shared" ref="B35:G35" si="6">SUM(B30,B23,B22)</f>
        <v>9245.6</v>
      </c>
      <c r="C35" s="29">
        <f t="shared" si="6"/>
        <v>7048.3</v>
      </c>
      <c r="D35" s="29">
        <f t="shared" si="6"/>
        <v>28283.200000000001</v>
      </c>
      <c r="E35" s="29">
        <f t="shared" si="6"/>
        <v>668.8</v>
      </c>
      <c r="F35" s="29">
        <f t="shared" si="6"/>
        <v>288.39999999999998</v>
      </c>
      <c r="G35" s="29">
        <f t="shared" si="6"/>
        <v>73994.8</v>
      </c>
      <c r="H35" s="29">
        <f>SUM(H22,H23,H30)</f>
        <v>119529.09999999999</v>
      </c>
      <c r="I35" s="14"/>
      <c r="J35" s="11"/>
    </row>
    <row r="36" spans="1:10" s="15" customFormat="1" ht="19.649999999999999" customHeight="1" x14ac:dyDescent="0.3">
      <c r="A36" s="39" t="s">
        <v>34</v>
      </c>
      <c r="B36" s="6"/>
      <c r="C36" s="6"/>
      <c r="D36" s="6"/>
      <c r="E36" s="6"/>
      <c r="F36" s="6"/>
      <c r="G36" s="6"/>
      <c r="H36" s="6"/>
      <c r="I36" s="14"/>
      <c r="J36" s="11"/>
    </row>
    <row r="37" spans="1:10" s="15" customFormat="1" ht="19.649999999999999" customHeight="1" thickBot="1" x14ac:dyDescent="0.3">
      <c r="A37" s="5"/>
      <c r="B37" s="6"/>
      <c r="C37" s="6"/>
      <c r="D37" s="6"/>
      <c r="E37" s="6"/>
      <c r="F37" s="6"/>
      <c r="G37" s="6"/>
      <c r="H37" s="6"/>
      <c r="I37" s="14"/>
      <c r="J37" s="11"/>
    </row>
    <row r="38" spans="1:10" ht="56.25" customHeight="1" thickBot="1" x14ac:dyDescent="0.3">
      <c r="A38" s="30" t="s">
        <v>35</v>
      </c>
      <c r="B38" s="37" t="s">
        <v>1</v>
      </c>
      <c r="C38" s="37" t="s">
        <v>2</v>
      </c>
      <c r="D38" s="37" t="s">
        <v>3</v>
      </c>
      <c r="E38" s="37" t="s">
        <v>4</v>
      </c>
      <c r="F38" s="37" t="s">
        <v>5</v>
      </c>
      <c r="G38" s="37" t="s">
        <v>6</v>
      </c>
      <c r="H38" s="37" t="s">
        <v>7</v>
      </c>
      <c r="I38" s="10"/>
      <c r="J38" s="11"/>
    </row>
    <row r="39" spans="1:10" ht="19.5" customHeight="1" x14ac:dyDescent="0.25">
      <c r="A39" s="2" t="s">
        <v>36</v>
      </c>
      <c r="B39" s="26">
        <f>SUM(B40:B44)</f>
        <v>139.80000000000001</v>
      </c>
      <c r="C39" s="26">
        <f t="shared" ref="C39:H39" si="7">SUM(C40:C44)</f>
        <v>0.3</v>
      </c>
      <c r="D39" s="26">
        <f t="shared" si="7"/>
        <v>221.9</v>
      </c>
      <c r="E39" s="26">
        <f t="shared" si="7"/>
        <v>21.1</v>
      </c>
      <c r="F39" s="26">
        <f t="shared" si="7"/>
        <v>20.2</v>
      </c>
      <c r="G39" s="26">
        <f t="shared" si="7"/>
        <v>51559.499999999993</v>
      </c>
      <c r="H39" s="26">
        <f t="shared" si="7"/>
        <v>51962.8</v>
      </c>
      <c r="I39" s="10"/>
      <c r="J39" s="11"/>
    </row>
    <row r="40" spans="1:10" s="15" customFormat="1" ht="12.75" customHeight="1" x14ac:dyDescent="0.25">
      <c r="A40" s="7" t="s">
        <v>37</v>
      </c>
      <c r="B40" s="24">
        <v>0</v>
      </c>
      <c r="C40" s="24" t="s">
        <v>10</v>
      </c>
      <c r="D40" s="24">
        <v>15.1</v>
      </c>
      <c r="E40" s="24" t="s">
        <v>10</v>
      </c>
      <c r="F40" s="24" t="s">
        <v>10</v>
      </c>
      <c r="G40" s="24">
        <v>16991.7</v>
      </c>
      <c r="H40" s="25">
        <v>17006.8</v>
      </c>
      <c r="I40" s="14"/>
      <c r="J40" s="11"/>
    </row>
    <row r="41" spans="1:10" s="15" customFormat="1" ht="12.75" customHeight="1" x14ac:dyDescent="0.25">
      <c r="A41" s="7" t="s">
        <v>38</v>
      </c>
      <c r="B41" s="24" t="s">
        <v>10</v>
      </c>
      <c r="C41" s="24" t="s">
        <v>10</v>
      </c>
      <c r="D41" s="24" t="s">
        <v>10</v>
      </c>
      <c r="E41" s="24">
        <v>21.1</v>
      </c>
      <c r="F41" s="24">
        <v>20.2</v>
      </c>
      <c r="G41" s="24">
        <v>33418.199999999997</v>
      </c>
      <c r="H41" s="25">
        <v>33459.5</v>
      </c>
      <c r="I41" s="14"/>
      <c r="J41" s="11"/>
    </row>
    <row r="42" spans="1:10" s="15" customFormat="1" ht="25.5" customHeight="1" x14ac:dyDescent="0.25">
      <c r="A42" s="7" t="s">
        <v>39</v>
      </c>
      <c r="B42" s="24" t="s">
        <v>10</v>
      </c>
      <c r="C42" s="24" t="s">
        <v>10</v>
      </c>
      <c r="D42" s="24">
        <v>206.8</v>
      </c>
      <c r="E42" s="24" t="s">
        <v>10</v>
      </c>
      <c r="F42" s="24" t="s">
        <v>10</v>
      </c>
      <c r="G42" s="24">
        <v>81.2</v>
      </c>
      <c r="H42" s="24">
        <v>288</v>
      </c>
      <c r="I42" s="14"/>
      <c r="J42" s="11"/>
    </row>
    <row r="43" spans="1:10" s="15" customFormat="1" ht="12.75" customHeight="1" x14ac:dyDescent="0.25">
      <c r="A43" s="7" t="s">
        <v>40</v>
      </c>
      <c r="B43" s="24">
        <v>139.80000000000001</v>
      </c>
      <c r="C43" s="24">
        <v>0.3</v>
      </c>
      <c r="D43" s="24" t="s">
        <v>10</v>
      </c>
      <c r="E43" s="24" t="s">
        <v>10</v>
      </c>
      <c r="F43" s="24" t="s">
        <v>10</v>
      </c>
      <c r="G43" s="24" t="s">
        <v>10</v>
      </c>
      <c r="H43" s="24">
        <v>140.10000000000002</v>
      </c>
      <c r="I43" s="14"/>
      <c r="J43" s="11"/>
    </row>
    <row r="44" spans="1:10" s="13" customFormat="1" ht="20.100000000000001" customHeight="1" x14ac:dyDescent="0.25">
      <c r="A44" s="4" t="s">
        <v>41</v>
      </c>
      <c r="B44" s="24" t="s">
        <v>10</v>
      </c>
      <c r="C44" s="24" t="s">
        <v>10</v>
      </c>
      <c r="D44" s="24" t="s">
        <v>10</v>
      </c>
      <c r="E44" s="24" t="s">
        <v>10</v>
      </c>
      <c r="F44" s="24" t="s">
        <v>10</v>
      </c>
      <c r="G44" s="24">
        <v>1068.4000000000001</v>
      </c>
      <c r="H44" s="24">
        <v>1068.4000000000001</v>
      </c>
      <c r="I44" s="12"/>
      <c r="J44" s="11"/>
    </row>
    <row r="45" spans="1:10" s="15" customFormat="1" ht="30" customHeight="1" x14ac:dyDescent="0.25">
      <c r="A45" s="5" t="s">
        <v>42</v>
      </c>
      <c r="B45" s="6" t="s">
        <v>10</v>
      </c>
      <c r="C45" s="6" t="s">
        <v>10</v>
      </c>
      <c r="D45" s="6" t="s">
        <v>10</v>
      </c>
      <c r="E45" s="6" t="s">
        <v>10</v>
      </c>
      <c r="F45" s="6" t="s">
        <v>10</v>
      </c>
      <c r="G45" s="6">
        <v>14904.8</v>
      </c>
      <c r="H45" s="6">
        <v>14904.8</v>
      </c>
      <c r="I45" s="14"/>
      <c r="J45" s="11"/>
    </row>
    <row r="46" spans="1:10" s="15" customFormat="1" ht="30" customHeight="1" x14ac:dyDescent="0.25">
      <c r="A46" s="5" t="s">
        <v>43</v>
      </c>
      <c r="B46" s="6">
        <v>0.8</v>
      </c>
      <c r="C46" s="6">
        <v>221.7</v>
      </c>
      <c r="D46" s="6">
        <v>0.5</v>
      </c>
      <c r="E46" s="6" t="s">
        <v>10</v>
      </c>
      <c r="F46" s="6">
        <v>12.9</v>
      </c>
      <c r="G46" s="6">
        <v>6806</v>
      </c>
      <c r="H46" s="6">
        <v>7041.9</v>
      </c>
      <c r="I46" s="14"/>
      <c r="J46" s="11"/>
    </row>
    <row r="47" spans="1:10" s="15" customFormat="1" ht="30" customHeight="1" x14ac:dyDescent="0.25">
      <c r="A47" s="5" t="s">
        <v>44</v>
      </c>
      <c r="B47" s="6" t="s">
        <v>10</v>
      </c>
      <c r="C47" s="6" t="s">
        <v>10</v>
      </c>
      <c r="D47" s="6">
        <v>0.5</v>
      </c>
      <c r="E47" s="6">
        <v>53.2</v>
      </c>
      <c r="F47" s="6" t="s">
        <v>10</v>
      </c>
      <c r="G47" s="6">
        <v>406.1</v>
      </c>
      <c r="H47" s="6">
        <v>459.8</v>
      </c>
      <c r="I47" s="14"/>
      <c r="J47" s="11"/>
    </row>
    <row r="48" spans="1:10" s="15" customFormat="1" ht="30" customHeight="1" x14ac:dyDescent="0.25">
      <c r="A48" s="5" t="s">
        <v>45</v>
      </c>
      <c r="B48" s="6">
        <v>11.5</v>
      </c>
      <c r="C48" s="6">
        <v>6.9</v>
      </c>
      <c r="D48" s="6">
        <v>0</v>
      </c>
      <c r="E48" s="6">
        <v>305.10000000000002</v>
      </c>
      <c r="F48" s="6" t="s">
        <v>10</v>
      </c>
      <c r="G48" s="6">
        <v>4.0999999999999996</v>
      </c>
      <c r="H48" s="6">
        <v>327.60000000000002</v>
      </c>
      <c r="I48" s="14"/>
      <c r="J48" s="11"/>
    </row>
    <row r="49" spans="1:10" s="15" customFormat="1" ht="30" customHeight="1" x14ac:dyDescent="0.25">
      <c r="A49" s="31" t="s">
        <v>46</v>
      </c>
      <c r="B49" s="32" t="s">
        <v>10</v>
      </c>
      <c r="C49" s="32">
        <v>172.9</v>
      </c>
      <c r="D49" s="32">
        <v>81</v>
      </c>
      <c r="E49" s="32">
        <v>5.2</v>
      </c>
      <c r="F49" s="32" t="s">
        <v>10</v>
      </c>
      <c r="G49" s="32" t="s">
        <v>10</v>
      </c>
      <c r="H49" s="32">
        <v>259.10000000000002</v>
      </c>
      <c r="I49" s="14"/>
      <c r="J49" s="11"/>
    </row>
    <row r="50" spans="1:10" s="15" customFormat="1" ht="19.649999999999999" customHeight="1" x14ac:dyDescent="0.25">
      <c r="A50" s="19" t="s">
        <v>20</v>
      </c>
      <c r="B50" s="33">
        <f t="shared" ref="B50:G50" si="8">SUM(B49,B48,B47,B46,B45,B39)</f>
        <v>152.10000000000002</v>
      </c>
      <c r="C50" s="33">
        <f t="shared" si="8"/>
        <v>401.8</v>
      </c>
      <c r="D50" s="33">
        <f t="shared" si="8"/>
        <v>303.89999999999998</v>
      </c>
      <c r="E50" s="33">
        <f t="shared" si="8"/>
        <v>384.6</v>
      </c>
      <c r="F50" s="33">
        <f t="shared" si="8"/>
        <v>33.1</v>
      </c>
      <c r="G50" s="33">
        <f t="shared" si="8"/>
        <v>73680.5</v>
      </c>
      <c r="H50" s="33">
        <f>SUM(H39,H45,H46,H47,H48,H49)</f>
        <v>74956.000000000015</v>
      </c>
      <c r="I50" s="14"/>
      <c r="J50" s="11"/>
    </row>
    <row r="51" spans="1:10" ht="19.649999999999999" customHeight="1" x14ac:dyDescent="0.25">
      <c r="A51" s="2" t="s">
        <v>21</v>
      </c>
      <c r="B51" s="26">
        <f>SUM(B52:B57)</f>
        <v>9093.5</v>
      </c>
      <c r="C51" s="26">
        <f t="shared" ref="C51:H51" si="9">SUM(C52:C57)</f>
        <v>6534.5</v>
      </c>
      <c r="D51" s="26">
        <f t="shared" si="9"/>
        <v>27973.3</v>
      </c>
      <c r="E51" s="26">
        <f t="shared" si="9"/>
        <v>284.2</v>
      </c>
      <c r="F51" s="26">
        <f t="shared" si="9"/>
        <v>255.2</v>
      </c>
      <c r="G51" s="26">
        <f t="shared" si="9"/>
        <v>312.89999999999998</v>
      </c>
      <c r="H51" s="26">
        <f t="shared" si="9"/>
        <v>44453.599999999999</v>
      </c>
      <c r="I51" s="10"/>
      <c r="J51" s="11"/>
    </row>
    <row r="52" spans="1:10" s="15" customFormat="1" x14ac:dyDescent="0.25">
      <c r="A52" s="7" t="s">
        <v>47</v>
      </c>
      <c r="B52" s="24" t="s">
        <v>10</v>
      </c>
      <c r="C52" s="24" t="s">
        <v>10</v>
      </c>
      <c r="D52" s="24" t="s">
        <v>10</v>
      </c>
      <c r="E52" s="24" t="s">
        <v>10</v>
      </c>
      <c r="F52" s="24" t="s">
        <v>10</v>
      </c>
      <c r="G52" s="24" t="s">
        <v>10</v>
      </c>
      <c r="H52" s="25">
        <v>0</v>
      </c>
      <c r="I52" s="14"/>
      <c r="J52" s="11"/>
    </row>
    <row r="53" spans="1:10" s="15" customFormat="1" x14ac:dyDescent="0.25">
      <c r="A53" s="7" t="s">
        <v>48</v>
      </c>
      <c r="B53" s="24" t="s">
        <v>10</v>
      </c>
      <c r="C53" s="24" t="s">
        <v>10</v>
      </c>
      <c r="D53" s="24" t="s">
        <v>10</v>
      </c>
      <c r="E53" s="24" t="s">
        <v>10</v>
      </c>
      <c r="F53" s="24" t="s">
        <v>10</v>
      </c>
      <c r="G53" s="24" t="s">
        <v>10</v>
      </c>
      <c r="H53" s="25">
        <v>0</v>
      </c>
      <c r="I53" s="14"/>
      <c r="J53" s="11"/>
    </row>
    <row r="54" spans="1:10" s="15" customFormat="1" x14ac:dyDescent="0.25">
      <c r="A54" s="7" t="s">
        <v>49</v>
      </c>
      <c r="B54" s="24" t="s">
        <v>10</v>
      </c>
      <c r="C54" s="24" t="s">
        <v>10</v>
      </c>
      <c r="D54" s="24" t="s">
        <v>10</v>
      </c>
      <c r="E54" s="24" t="s">
        <v>10</v>
      </c>
      <c r="F54" s="24" t="s">
        <v>10</v>
      </c>
      <c r="G54" s="24" t="s">
        <v>10</v>
      </c>
      <c r="H54" s="25">
        <v>0</v>
      </c>
      <c r="I54" s="14"/>
      <c r="J54" s="11"/>
    </row>
    <row r="55" spans="1:10" s="15" customFormat="1" x14ac:dyDescent="0.25">
      <c r="A55" s="7" t="s">
        <v>50</v>
      </c>
      <c r="B55" s="24" t="s">
        <v>10</v>
      </c>
      <c r="C55" s="24" t="s">
        <v>10</v>
      </c>
      <c r="D55" s="24" t="s">
        <v>10</v>
      </c>
      <c r="E55" s="24" t="s">
        <v>10</v>
      </c>
      <c r="F55" s="24" t="s">
        <v>10</v>
      </c>
      <c r="G55" s="24">
        <v>312.89999999999998</v>
      </c>
      <c r="H55" s="25">
        <v>312.89999999999998</v>
      </c>
      <c r="I55" s="14"/>
      <c r="J55" s="11"/>
    </row>
    <row r="56" spans="1:10" s="15" customFormat="1" x14ac:dyDescent="0.25">
      <c r="A56" s="7" t="s">
        <v>51</v>
      </c>
      <c r="B56" s="24" t="s">
        <v>10</v>
      </c>
      <c r="C56" s="24" t="s">
        <v>10</v>
      </c>
      <c r="D56" s="24" t="s">
        <v>10</v>
      </c>
      <c r="E56" s="24" t="s">
        <v>10</v>
      </c>
      <c r="F56" s="24" t="s">
        <v>10</v>
      </c>
      <c r="G56" s="24" t="s">
        <v>10</v>
      </c>
      <c r="H56" s="25">
        <v>0</v>
      </c>
      <c r="I56" s="14"/>
      <c r="J56" s="11"/>
    </row>
    <row r="57" spans="1:10" s="13" customFormat="1" ht="20.100000000000001" customHeight="1" x14ac:dyDescent="0.25">
      <c r="A57" s="4" t="s">
        <v>52</v>
      </c>
      <c r="B57" s="24">
        <v>9093.5</v>
      </c>
      <c r="C57" s="24">
        <v>6534.5</v>
      </c>
      <c r="D57" s="24">
        <v>27973.3</v>
      </c>
      <c r="E57" s="24">
        <v>284.2</v>
      </c>
      <c r="F57" s="24">
        <v>255.2</v>
      </c>
      <c r="G57" s="24" t="s">
        <v>10</v>
      </c>
      <c r="H57" s="24">
        <v>44140.7</v>
      </c>
      <c r="I57" s="12"/>
      <c r="J57" s="11"/>
    </row>
    <row r="58" spans="1:10" ht="16.649999999999999" customHeight="1" x14ac:dyDescent="0.25">
      <c r="A58" s="2" t="s">
        <v>28</v>
      </c>
      <c r="B58" s="26">
        <f>SUM(B59:B62)</f>
        <v>0</v>
      </c>
      <c r="C58" s="26">
        <f t="shared" ref="C58:H58" si="10">SUM(C59:C62)</f>
        <v>112</v>
      </c>
      <c r="D58" s="26">
        <f t="shared" si="10"/>
        <v>6</v>
      </c>
      <c r="E58" s="26">
        <f t="shared" si="10"/>
        <v>0</v>
      </c>
      <c r="F58" s="26">
        <f t="shared" si="10"/>
        <v>0.1</v>
      </c>
      <c r="G58" s="26">
        <f t="shared" si="10"/>
        <v>1.4</v>
      </c>
      <c r="H58" s="26">
        <f t="shared" si="10"/>
        <v>119.5</v>
      </c>
      <c r="I58" s="10"/>
      <c r="J58" s="11"/>
    </row>
    <row r="59" spans="1:10" s="15" customFormat="1" ht="12.75" customHeight="1" x14ac:dyDescent="0.25">
      <c r="A59" s="7" t="s">
        <v>53</v>
      </c>
      <c r="B59" s="24" t="s">
        <v>10</v>
      </c>
      <c r="C59" s="24" t="s">
        <v>10</v>
      </c>
      <c r="D59" s="24" t="s">
        <v>10</v>
      </c>
      <c r="E59" s="24" t="s">
        <v>10</v>
      </c>
      <c r="F59" s="24">
        <v>0.1</v>
      </c>
      <c r="G59" s="24" t="s">
        <v>10</v>
      </c>
      <c r="H59" s="27">
        <v>0.1</v>
      </c>
      <c r="I59" s="14"/>
      <c r="J59" s="11"/>
    </row>
    <row r="60" spans="1:10" s="15" customFormat="1" x14ac:dyDescent="0.25">
      <c r="A60" s="7" t="s">
        <v>54</v>
      </c>
      <c r="B60" s="24" t="s">
        <v>10</v>
      </c>
      <c r="C60" s="24">
        <v>112</v>
      </c>
      <c r="D60" s="24" t="s">
        <v>10</v>
      </c>
      <c r="E60" s="24" t="s">
        <v>10</v>
      </c>
      <c r="F60" s="24" t="s">
        <v>10</v>
      </c>
      <c r="G60" s="24" t="s">
        <v>10</v>
      </c>
      <c r="H60" s="27">
        <v>112</v>
      </c>
      <c r="I60" s="14"/>
      <c r="J60" s="11"/>
    </row>
    <row r="61" spans="1:10" s="15" customFormat="1" ht="12.75" customHeight="1" x14ac:dyDescent="0.25">
      <c r="A61" s="7" t="s">
        <v>55</v>
      </c>
      <c r="B61" s="24" t="s">
        <v>10</v>
      </c>
      <c r="C61" s="24" t="s">
        <v>10</v>
      </c>
      <c r="D61" s="24">
        <v>6</v>
      </c>
      <c r="E61" s="24" t="s">
        <v>10</v>
      </c>
      <c r="F61" s="24" t="s">
        <v>10</v>
      </c>
      <c r="G61" s="24" t="s">
        <v>10</v>
      </c>
      <c r="H61" s="27">
        <v>6</v>
      </c>
      <c r="I61" s="14"/>
      <c r="J61" s="11"/>
    </row>
    <row r="62" spans="1:10" s="15" customFormat="1" ht="16.649999999999999" customHeight="1" x14ac:dyDescent="0.25">
      <c r="A62" s="7" t="s">
        <v>56</v>
      </c>
      <c r="B62" s="24" t="s">
        <v>10</v>
      </c>
      <c r="C62" s="24" t="s">
        <v>10</v>
      </c>
      <c r="D62" s="24" t="s">
        <v>10</v>
      </c>
      <c r="E62" s="24" t="s">
        <v>10</v>
      </c>
      <c r="F62" s="24" t="s">
        <v>10</v>
      </c>
      <c r="G62" s="24">
        <v>1.4</v>
      </c>
      <c r="H62" s="27">
        <v>1.4</v>
      </c>
      <c r="I62" s="14"/>
      <c r="J62" s="11"/>
    </row>
    <row r="63" spans="1:10" s="15" customFormat="1" ht="19.649999999999999" customHeight="1" thickBot="1" x14ac:dyDescent="0.3">
      <c r="A63" s="23" t="s">
        <v>33</v>
      </c>
      <c r="B63" s="29">
        <f t="shared" ref="B63:H63" si="11">SUM(B58,B51,B50)</f>
        <v>9245.6</v>
      </c>
      <c r="C63" s="29">
        <f t="shared" si="11"/>
        <v>7048.3</v>
      </c>
      <c r="D63" s="29">
        <f t="shared" si="11"/>
        <v>28283.200000000001</v>
      </c>
      <c r="E63" s="29">
        <f t="shared" si="11"/>
        <v>668.8</v>
      </c>
      <c r="F63" s="29">
        <f t="shared" si="11"/>
        <v>288.39999999999998</v>
      </c>
      <c r="G63" s="29">
        <f t="shared" si="11"/>
        <v>73994.8</v>
      </c>
      <c r="H63" s="29">
        <f t="shared" si="11"/>
        <v>119529.1</v>
      </c>
      <c r="I63" s="14"/>
      <c r="J63" s="11"/>
    </row>
    <row r="64" spans="1:10" s="15" customFormat="1" ht="19.649999999999999" customHeight="1" x14ac:dyDescent="0.3">
      <c r="A64" s="39" t="s">
        <v>34</v>
      </c>
      <c r="B64" s="6"/>
      <c r="C64" s="6"/>
      <c r="D64" s="6"/>
      <c r="E64" s="6"/>
      <c r="F64" s="6"/>
      <c r="G64" s="6"/>
      <c r="H64" s="6"/>
      <c r="I64" s="14"/>
    </row>
    <row r="65" spans="1:10" x14ac:dyDescent="0.25">
      <c r="A65" s="8"/>
      <c r="B65" s="16"/>
      <c r="C65" s="16"/>
      <c r="D65" s="16"/>
      <c r="E65" s="16"/>
      <c r="F65" s="16"/>
      <c r="G65" s="16"/>
      <c r="H65" s="16"/>
      <c r="I65" s="10"/>
    </row>
    <row r="67" spans="1:10" s="1" customFormat="1" x14ac:dyDescent="0.25">
      <c r="I67"/>
      <c r="J67"/>
    </row>
  </sheetData>
  <customSheetViews>
    <customSheetView guid="{24F24605-1A3D-4D85-862A-731D79D5977E}" showGridLines="0" showRuler="0">
      <selection sqref="A1:XFD1048576"/>
      <pageMargins left="0" right="0" top="0" bottom="0" header="0" footer="0"/>
      <pageSetup paperSize="10" scale="89" firstPageNumber="96" orientation="landscape" useFirstPageNumber="1" r:id="rId1"/>
      <headerFooter alignWithMargins="0"/>
    </customSheetView>
    <customSheetView guid="{7F92C93B-9884-4A9F-BC2C-456D85B3D410}" showGridLines="0" hiddenRows="1" hiddenColumns="1" showRuler="0">
      <selection activeCell="D34" sqref="D34"/>
      <pageMargins left="0" right="0" top="0" bottom="0" header="0" footer="0"/>
      <pageSetup paperSize="10" scale="89" firstPageNumber="96" orientation="landscape" useFirstPageNumber="1" r:id="rId2"/>
      <headerFooter alignWithMargins="0"/>
    </customSheetView>
    <customSheetView guid="{7F1CDDCB-C828-4541-A141-A3D8BE5955C2}" showGridLines="0" hiddenRows="1" hiddenColumns="1" showRuler="0" topLeftCell="B50">
      <selection activeCell="E32" sqref="E32"/>
      <pageMargins left="0" right="0" top="0" bottom="0" header="0" footer="0"/>
      <pageSetup paperSize="10" scale="89" firstPageNumber="96" orientation="landscape" useFirstPageNumber="1" r:id="rId3"/>
      <headerFooter alignWithMargins="0"/>
    </customSheetView>
  </customSheetViews>
  <pageMargins left="0.78740157480314965" right="0.78740157480314965" top="0.78740157480314965" bottom="0.48" header="0.51181102362204722" footer="0.23"/>
  <pageSetup paperSize="10" scale="89" firstPageNumber="96" orientation="landscape" useFirstPageNumber="1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DDE3-6EB0-4F75-A2B8-C47772916B9D}">
  <sheetPr codeName="Sheet3">
    <pageSetUpPr autoPageBreaks="0"/>
  </sheetPr>
  <dimension ref="A1:J67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8" width="12.6640625" style="1" customWidth="1"/>
  </cols>
  <sheetData>
    <row r="1" spans="1:10" ht="19.649999999999999" customHeight="1" x14ac:dyDescent="0.25">
      <c r="A1" s="36" t="s">
        <v>57</v>
      </c>
      <c r="B1" s="9"/>
      <c r="C1" s="9"/>
      <c r="D1" s="9"/>
      <c r="E1" s="9"/>
      <c r="F1" s="9"/>
      <c r="G1" s="9"/>
      <c r="H1" s="9"/>
      <c r="I1" s="10"/>
    </row>
    <row r="2" spans="1:10" ht="15" x14ac:dyDescent="0.25">
      <c r="A2" s="38" t="s">
        <v>58</v>
      </c>
      <c r="B2" s="9"/>
      <c r="C2" s="9"/>
      <c r="D2" s="9"/>
      <c r="E2" s="9"/>
      <c r="F2" s="9"/>
      <c r="G2" s="9"/>
      <c r="H2" s="9"/>
      <c r="I2" s="10"/>
    </row>
    <row r="3" spans="1:10" ht="15" x14ac:dyDescent="0.25">
      <c r="A3" s="38" t="s">
        <v>59</v>
      </c>
      <c r="B3" s="9"/>
      <c r="C3" s="9"/>
      <c r="D3" s="9"/>
      <c r="E3" s="9"/>
      <c r="F3" s="9"/>
      <c r="G3" s="9"/>
      <c r="H3" s="9"/>
      <c r="I3" s="10"/>
    </row>
    <row r="4" spans="1:10" ht="15" x14ac:dyDescent="0.25">
      <c r="A4" s="38" t="s">
        <v>60</v>
      </c>
      <c r="B4" s="9"/>
      <c r="C4" s="9"/>
      <c r="D4" s="9"/>
      <c r="E4" s="9"/>
      <c r="F4" s="9"/>
      <c r="G4" s="9"/>
      <c r="H4" s="9"/>
      <c r="I4" s="10"/>
    </row>
    <row r="5" spans="1:10" ht="15" x14ac:dyDescent="0.25">
      <c r="A5" s="38" t="s">
        <v>64</v>
      </c>
      <c r="B5" s="9"/>
      <c r="C5" s="9"/>
      <c r="D5" s="9"/>
      <c r="E5" s="9"/>
      <c r="F5" s="9"/>
      <c r="G5" s="9"/>
      <c r="H5" s="9"/>
      <c r="I5" s="10"/>
    </row>
    <row r="6" spans="1:10" ht="15" x14ac:dyDescent="0.25">
      <c r="A6" s="38" t="s">
        <v>70</v>
      </c>
      <c r="B6" s="9"/>
      <c r="C6" s="9"/>
      <c r="D6" s="9"/>
      <c r="E6" s="9"/>
      <c r="F6" s="9"/>
      <c r="G6" s="9"/>
      <c r="H6" s="9"/>
      <c r="I6" s="10"/>
    </row>
    <row r="7" spans="1:10" ht="15" x14ac:dyDescent="0.25">
      <c r="A7" s="38" t="s">
        <v>61</v>
      </c>
      <c r="B7" s="9"/>
      <c r="C7" s="9"/>
      <c r="D7" s="9"/>
      <c r="E7" s="9"/>
      <c r="F7" s="9"/>
      <c r="G7" s="9"/>
      <c r="H7" s="9"/>
      <c r="I7" s="10"/>
    </row>
    <row r="8" spans="1:10" ht="15" x14ac:dyDescent="0.25">
      <c r="A8" s="38" t="s">
        <v>62</v>
      </c>
      <c r="B8" s="9"/>
      <c r="C8" s="9"/>
      <c r="D8" s="9"/>
      <c r="E8" s="9"/>
      <c r="F8" s="9"/>
      <c r="G8" s="9"/>
      <c r="H8" s="9"/>
      <c r="I8" s="10"/>
    </row>
    <row r="9" spans="1:10" ht="16.649999999999999" customHeight="1" thickBot="1" x14ac:dyDescent="0.3">
      <c r="B9" s="20"/>
      <c r="C9" s="20"/>
      <c r="D9" s="20"/>
      <c r="E9" s="21"/>
      <c r="F9" s="20"/>
      <c r="G9" s="21"/>
      <c r="H9" s="22"/>
      <c r="I9" s="10"/>
    </row>
    <row r="10" spans="1:10" ht="56.25" customHeight="1" thickBot="1" x14ac:dyDescent="0.3">
      <c r="A10" s="30" t="s">
        <v>0</v>
      </c>
      <c r="B10" s="37" t="s">
        <v>1</v>
      </c>
      <c r="C10" s="37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7</v>
      </c>
      <c r="I10" s="10"/>
    </row>
    <row r="11" spans="1:10" ht="19.649999999999999" customHeight="1" x14ac:dyDescent="0.25">
      <c r="A11" s="2" t="s">
        <v>8</v>
      </c>
      <c r="B11" s="26">
        <f>SUM(B12:B13)</f>
        <v>9471.2000000000007</v>
      </c>
      <c r="C11" s="26">
        <f t="shared" ref="C11:H11" si="0">SUM(C12:C13)</f>
        <v>11034.6</v>
      </c>
      <c r="D11" s="26">
        <f t="shared" si="0"/>
        <v>29414.2</v>
      </c>
      <c r="E11" s="26">
        <f t="shared" si="0"/>
        <v>286.89999999999998</v>
      </c>
      <c r="F11" s="26">
        <f t="shared" si="0"/>
        <v>249.4</v>
      </c>
      <c r="G11" s="26">
        <f t="shared" si="0"/>
        <v>0</v>
      </c>
      <c r="H11" s="26">
        <f t="shared" si="0"/>
        <v>50456.3</v>
      </c>
      <c r="I11" s="10"/>
      <c r="J11" s="11"/>
    </row>
    <row r="12" spans="1:10" ht="12.75" customHeight="1" x14ac:dyDescent="0.25">
      <c r="A12" s="3" t="s">
        <v>9</v>
      </c>
      <c r="B12" s="24">
        <v>9471.2000000000007</v>
      </c>
      <c r="C12" s="24">
        <v>11034.6</v>
      </c>
      <c r="D12" s="24">
        <v>29412</v>
      </c>
      <c r="E12" s="24">
        <v>286.89999999999998</v>
      </c>
      <c r="F12" s="24">
        <v>249.4</v>
      </c>
      <c r="G12" s="24" t="s">
        <v>10</v>
      </c>
      <c r="H12" s="25">
        <v>50454.100000000006</v>
      </c>
      <c r="I12" s="10"/>
      <c r="J12" s="11"/>
    </row>
    <row r="13" spans="1:10" s="13" customFormat="1" ht="20.100000000000001" customHeight="1" x14ac:dyDescent="0.25">
      <c r="A13" s="4" t="s">
        <v>11</v>
      </c>
      <c r="B13" s="24" t="s">
        <v>10</v>
      </c>
      <c r="C13" s="24" t="s">
        <v>10</v>
      </c>
      <c r="D13" s="24">
        <v>2.2000000000000002</v>
      </c>
      <c r="E13" s="24" t="s">
        <v>10</v>
      </c>
      <c r="F13" s="24" t="s">
        <v>10</v>
      </c>
      <c r="G13" s="24" t="s">
        <v>10</v>
      </c>
      <c r="H13" s="24">
        <v>2.2000000000000002</v>
      </c>
      <c r="I13" s="12"/>
      <c r="J13" s="11"/>
    </row>
    <row r="14" spans="1:10" s="15" customFormat="1" ht="16.649999999999999" customHeight="1" x14ac:dyDescent="0.25">
      <c r="A14" s="5" t="s">
        <v>12</v>
      </c>
      <c r="B14" s="6" t="s">
        <v>10</v>
      </c>
      <c r="C14" s="6">
        <v>25</v>
      </c>
      <c r="D14" s="6" t="s">
        <v>10</v>
      </c>
      <c r="E14" s="6">
        <v>4.2</v>
      </c>
      <c r="F14" s="6" t="s">
        <v>10</v>
      </c>
      <c r="G14" s="6" t="s">
        <v>10</v>
      </c>
      <c r="H14" s="6">
        <v>29.2</v>
      </c>
      <c r="I14" s="14"/>
      <c r="J14" s="11"/>
    </row>
    <row r="15" spans="1:10" ht="16.649999999999999" customHeight="1" x14ac:dyDescent="0.25">
      <c r="A15" s="28" t="s">
        <v>13</v>
      </c>
      <c r="B15" s="26">
        <f>SUM(B16:B17)</f>
        <v>322</v>
      </c>
      <c r="C15" s="26">
        <v>454.5</v>
      </c>
      <c r="D15" s="26">
        <v>142.19999999999999</v>
      </c>
      <c r="E15" s="26">
        <v>19.600000000000001</v>
      </c>
      <c r="F15" s="26">
        <v>28.2</v>
      </c>
      <c r="G15" s="26">
        <v>193.9</v>
      </c>
      <c r="H15" s="26">
        <v>1160.4000000000001</v>
      </c>
      <c r="I15" s="10"/>
      <c r="J15" s="11"/>
    </row>
    <row r="16" spans="1:10" s="15" customFormat="1" ht="12.75" customHeight="1" x14ac:dyDescent="0.25">
      <c r="A16" s="7" t="s">
        <v>14</v>
      </c>
      <c r="B16" s="24">
        <v>31.9</v>
      </c>
      <c r="C16" s="24">
        <v>240.2</v>
      </c>
      <c r="D16" s="24">
        <v>142.19999999999999</v>
      </c>
      <c r="E16" s="24">
        <v>19.600000000000001</v>
      </c>
      <c r="F16" s="24">
        <v>28.2</v>
      </c>
      <c r="G16" s="24">
        <v>193.9</v>
      </c>
      <c r="H16" s="27">
        <v>656</v>
      </c>
      <c r="I16" s="14"/>
      <c r="J16" s="11"/>
    </row>
    <row r="17" spans="1:10" s="13" customFormat="1" ht="20.100000000000001" customHeight="1" x14ac:dyDescent="0.25">
      <c r="A17" s="4" t="s">
        <v>15</v>
      </c>
      <c r="B17" s="24">
        <v>290.10000000000002</v>
      </c>
      <c r="C17" s="24">
        <v>214.3</v>
      </c>
      <c r="D17" s="24" t="s">
        <v>10</v>
      </c>
      <c r="E17" s="24" t="s">
        <v>10</v>
      </c>
      <c r="F17" s="24" t="s">
        <v>10</v>
      </c>
      <c r="G17" s="24" t="s">
        <v>10</v>
      </c>
      <c r="H17" s="24">
        <v>504.40000000000003</v>
      </c>
      <c r="I17" s="12"/>
      <c r="J17" s="11"/>
    </row>
    <row r="18" spans="1:10" s="15" customFormat="1" ht="16.649999999999999" customHeight="1" x14ac:dyDescent="0.25">
      <c r="A18" s="5" t="s">
        <v>16</v>
      </c>
      <c r="B18" s="6" t="s">
        <v>10</v>
      </c>
      <c r="C18" s="6" t="s">
        <v>10</v>
      </c>
      <c r="D18" s="6" t="s">
        <v>10</v>
      </c>
      <c r="E18" s="6">
        <v>21.1</v>
      </c>
      <c r="F18" s="6" t="s">
        <v>10</v>
      </c>
      <c r="G18" s="6">
        <v>20</v>
      </c>
      <c r="H18" s="6">
        <v>41.1</v>
      </c>
      <c r="I18" s="14"/>
      <c r="J18" s="11"/>
    </row>
    <row r="19" spans="1:10" s="15" customFormat="1" ht="30" customHeight="1" x14ac:dyDescent="0.25">
      <c r="A19" s="5" t="s">
        <v>17</v>
      </c>
      <c r="B19" s="6" t="s">
        <v>10</v>
      </c>
      <c r="C19" s="6">
        <v>0.1</v>
      </c>
      <c r="D19" s="6">
        <v>7.8</v>
      </c>
      <c r="E19" s="6">
        <v>0</v>
      </c>
      <c r="F19" s="6" t="s">
        <v>10</v>
      </c>
      <c r="G19" s="6">
        <v>2880.2</v>
      </c>
      <c r="H19" s="6">
        <v>2888.1</v>
      </c>
      <c r="I19" s="14"/>
      <c r="J19" s="11"/>
    </row>
    <row r="20" spans="1:10" s="15" customFormat="1" ht="16.649999999999999" customHeight="1" x14ac:dyDescent="0.25">
      <c r="A20" s="5" t="s">
        <v>18</v>
      </c>
      <c r="B20" s="6">
        <v>51.7</v>
      </c>
      <c r="C20" s="6">
        <v>20.100000000000001</v>
      </c>
      <c r="D20" s="6">
        <v>2.2000000000000002</v>
      </c>
      <c r="E20" s="6">
        <v>2.4</v>
      </c>
      <c r="F20" s="6">
        <v>9.4</v>
      </c>
      <c r="G20" s="6">
        <v>1483.2</v>
      </c>
      <c r="H20" s="6">
        <v>1569</v>
      </c>
      <c r="I20" s="14"/>
      <c r="J20" s="11"/>
    </row>
    <row r="21" spans="1:10" s="15" customFormat="1" ht="16.649999999999999" customHeight="1" x14ac:dyDescent="0.25">
      <c r="A21" s="34" t="s">
        <v>19</v>
      </c>
      <c r="B21" s="35">
        <f t="shared" ref="B21:G21" si="1">-SUM(-B63,B23,B30,B20,B19,B18,B14,B11,B15)</f>
        <v>139.59999999999854</v>
      </c>
      <c r="C21" s="35">
        <f t="shared" si="1"/>
        <v>-21.899999999999636</v>
      </c>
      <c r="D21" s="35">
        <f t="shared" si="1"/>
        <v>-4.1000000000014438</v>
      </c>
      <c r="E21" s="35">
        <f t="shared" si="1"/>
        <v>17.100000000000044</v>
      </c>
      <c r="F21" s="35">
        <f t="shared" si="1"/>
        <v>-2.4000000000000163</v>
      </c>
      <c r="G21" s="35">
        <f t="shared" si="1"/>
        <v>478.90000000000475</v>
      </c>
      <c r="H21" s="35">
        <f t="shared" ref="H21" si="2">SUM(B21:G21)</f>
        <v>607.20000000000232</v>
      </c>
      <c r="I21" s="14"/>
      <c r="J21" s="11"/>
    </row>
    <row r="22" spans="1:10" s="15" customFormat="1" ht="19.649999999999999" customHeight="1" x14ac:dyDescent="0.25">
      <c r="A22" s="31" t="s">
        <v>20</v>
      </c>
      <c r="B22" s="32">
        <f>SUM(B21,B20,B19,B18,B15,B14,B11)</f>
        <v>9984.5</v>
      </c>
      <c r="C22" s="32">
        <f t="shared" ref="C22:G22" si="3">SUM(C21,C20,C19,C18,C15,C14,C11)</f>
        <v>11512.400000000001</v>
      </c>
      <c r="D22" s="32">
        <f t="shared" si="3"/>
        <v>29562.3</v>
      </c>
      <c r="E22" s="32">
        <f t="shared" si="3"/>
        <v>351.3</v>
      </c>
      <c r="F22" s="32">
        <f t="shared" si="3"/>
        <v>284.59999999999997</v>
      </c>
      <c r="G22" s="32">
        <f t="shared" si="3"/>
        <v>5056.2000000000044</v>
      </c>
      <c r="H22" s="32">
        <f>SUM(H11,H14,H15,H18,H19,H20,H21)</f>
        <v>56751.3</v>
      </c>
      <c r="I22" s="14"/>
      <c r="J22" s="11"/>
    </row>
    <row r="23" spans="1:10" ht="19.5" customHeight="1" x14ac:dyDescent="0.25">
      <c r="A23" s="2" t="s">
        <v>21</v>
      </c>
      <c r="B23" s="26">
        <f>SUM(B24:B29)</f>
        <v>0</v>
      </c>
      <c r="C23" s="26">
        <f t="shared" ref="C23:H23" si="4">SUM(C24:C29)</f>
        <v>0</v>
      </c>
      <c r="D23" s="26">
        <f t="shared" si="4"/>
        <v>0</v>
      </c>
      <c r="E23" s="26">
        <f t="shared" si="4"/>
        <v>306.7</v>
      </c>
      <c r="F23" s="26">
        <f t="shared" si="4"/>
        <v>0</v>
      </c>
      <c r="G23" s="26">
        <f t="shared" si="4"/>
        <v>50745.7</v>
      </c>
      <c r="H23" s="26">
        <f t="shared" si="4"/>
        <v>51052.399999999994</v>
      </c>
      <c r="I23" s="10"/>
      <c r="J23" s="11"/>
    </row>
    <row r="24" spans="1:10" s="15" customFormat="1" x14ac:dyDescent="0.25">
      <c r="A24" s="7" t="s">
        <v>22</v>
      </c>
      <c r="B24" s="24" t="s">
        <v>10</v>
      </c>
      <c r="C24" s="24" t="s">
        <v>10</v>
      </c>
      <c r="D24" s="24" t="s">
        <v>10</v>
      </c>
      <c r="E24" s="24" t="s">
        <v>10</v>
      </c>
      <c r="F24" s="24" t="s">
        <v>10</v>
      </c>
      <c r="G24" s="24">
        <v>9832.4</v>
      </c>
      <c r="H24" s="27">
        <v>9832.4</v>
      </c>
      <c r="I24" s="14"/>
      <c r="J24" s="11"/>
    </row>
    <row r="25" spans="1:10" s="15" customFormat="1" ht="12.75" customHeight="1" x14ac:dyDescent="0.25">
      <c r="A25" s="7" t="s">
        <v>23</v>
      </c>
      <c r="B25" s="24" t="s">
        <v>10</v>
      </c>
      <c r="C25" s="24" t="s">
        <v>10</v>
      </c>
      <c r="D25" s="24" t="s">
        <v>10</v>
      </c>
      <c r="E25" s="24" t="s">
        <v>10</v>
      </c>
      <c r="F25" s="24" t="s">
        <v>10</v>
      </c>
      <c r="G25" s="24">
        <v>11025.1</v>
      </c>
      <c r="H25" s="27">
        <v>11025.1</v>
      </c>
      <c r="I25" s="14"/>
      <c r="J25" s="11"/>
    </row>
    <row r="26" spans="1:10" s="15" customFormat="1" x14ac:dyDescent="0.25">
      <c r="A26" s="7" t="s">
        <v>24</v>
      </c>
      <c r="B26" s="24" t="s">
        <v>10</v>
      </c>
      <c r="C26" s="24" t="s">
        <v>10</v>
      </c>
      <c r="D26" s="24" t="s">
        <v>10</v>
      </c>
      <c r="E26" s="24" t="s">
        <v>10</v>
      </c>
      <c r="F26" s="24" t="s">
        <v>10</v>
      </c>
      <c r="G26" s="24">
        <v>29342.5</v>
      </c>
      <c r="H26" s="27">
        <v>29342.5</v>
      </c>
      <c r="I26" s="14"/>
      <c r="J26" s="11"/>
    </row>
    <row r="27" spans="1:10" s="15" customFormat="1" x14ac:dyDescent="0.25">
      <c r="A27" s="7" t="s">
        <v>25</v>
      </c>
      <c r="B27" s="24" t="s">
        <v>10</v>
      </c>
      <c r="C27" s="24" t="s">
        <v>10</v>
      </c>
      <c r="D27" s="24" t="s">
        <v>10</v>
      </c>
      <c r="E27" s="24" t="s">
        <v>10</v>
      </c>
      <c r="F27" s="24" t="s">
        <v>10</v>
      </c>
      <c r="G27" s="24">
        <v>293.60000000000002</v>
      </c>
      <c r="H27" s="27">
        <v>293.60000000000002</v>
      </c>
      <c r="I27" s="14"/>
      <c r="J27" s="11"/>
    </row>
    <row r="28" spans="1:10" s="15" customFormat="1" x14ac:dyDescent="0.25">
      <c r="A28" s="7" t="s">
        <v>26</v>
      </c>
      <c r="B28" s="24" t="s">
        <v>10</v>
      </c>
      <c r="C28" s="24" t="s">
        <v>10</v>
      </c>
      <c r="D28" s="24" t="s">
        <v>10</v>
      </c>
      <c r="E28" s="24" t="s">
        <v>10</v>
      </c>
      <c r="F28" s="24" t="s">
        <v>10</v>
      </c>
      <c r="G28" s="24">
        <v>252.1</v>
      </c>
      <c r="H28" s="27">
        <v>252.1</v>
      </c>
      <c r="I28" s="14"/>
      <c r="J28" s="11"/>
    </row>
    <row r="29" spans="1:10" s="13" customFormat="1" ht="20.100000000000001" customHeight="1" x14ac:dyDescent="0.25">
      <c r="A29" s="4" t="s">
        <v>27</v>
      </c>
      <c r="B29" s="24" t="s">
        <v>10</v>
      </c>
      <c r="C29" s="24" t="s">
        <v>10</v>
      </c>
      <c r="D29" s="24" t="s">
        <v>10</v>
      </c>
      <c r="E29" s="24">
        <v>306.7</v>
      </c>
      <c r="F29" s="24" t="s">
        <v>10</v>
      </c>
      <c r="G29" s="24" t="s">
        <v>10</v>
      </c>
      <c r="H29" s="24">
        <v>306.7</v>
      </c>
      <c r="I29" s="12"/>
      <c r="J29" s="11"/>
    </row>
    <row r="30" spans="1:10" ht="16.649999999999999" customHeight="1" x14ac:dyDescent="0.25">
      <c r="A30" s="2" t="s">
        <v>28</v>
      </c>
      <c r="B30" s="26">
        <f>SUM(B31:B34)</f>
        <v>0</v>
      </c>
      <c r="C30" s="26">
        <f t="shared" ref="C30:H30" si="5">SUM(C31:C34)</f>
        <v>0</v>
      </c>
      <c r="D30" s="26">
        <f t="shared" si="5"/>
        <v>99</v>
      </c>
      <c r="E30" s="26">
        <f t="shared" si="5"/>
        <v>0</v>
      </c>
      <c r="F30" s="26">
        <f t="shared" si="5"/>
        <v>0</v>
      </c>
      <c r="G30" s="26">
        <f t="shared" si="5"/>
        <v>25767.4</v>
      </c>
      <c r="H30" s="26">
        <f t="shared" si="5"/>
        <v>25866.400000000001</v>
      </c>
      <c r="I30" s="10"/>
      <c r="J30" s="11"/>
    </row>
    <row r="31" spans="1:10" s="15" customFormat="1" ht="12.75" customHeight="1" x14ac:dyDescent="0.25">
      <c r="A31" s="7" t="s">
        <v>29</v>
      </c>
      <c r="B31" s="27" t="s">
        <v>10</v>
      </c>
      <c r="C31" s="27" t="s">
        <v>10</v>
      </c>
      <c r="D31" s="27" t="s">
        <v>10</v>
      </c>
      <c r="E31" s="27" t="s">
        <v>10</v>
      </c>
      <c r="F31" s="27" t="s">
        <v>10</v>
      </c>
      <c r="G31" s="27" t="s">
        <v>10</v>
      </c>
      <c r="H31" s="27">
        <v>0</v>
      </c>
      <c r="I31" s="14"/>
      <c r="J31" s="11"/>
    </row>
    <row r="32" spans="1:10" s="15" customFormat="1" x14ac:dyDescent="0.25">
      <c r="A32" s="7" t="s">
        <v>30</v>
      </c>
      <c r="B32" s="27" t="s">
        <v>10</v>
      </c>
      <c r="C32" s="27">
        <v>0</v>
      </c>
      <c r="D32" s="27" t="s">
        <v>10</v>
      </c>
      <c r="E32" s="27" t="s">
        <v>10</v>
      </c>
      <c r="F32" s="27" t="s">
        <v>10</v>
      </c>
      <c r="G32" s="27" t="s">
        <v>10</v>
      </c>
      <c r="H32" s="27">
        <v>0</v>
      </c>
      <c r="I32" s="14"/>
      <c r="J32" s="11"/>
    </row>
    <row r="33" spans="1:10" s="15" customFormat="1" ht="12.75" customHeight="1" x14ac:dyDescent="0.25">
      <c r="A33" s="7" t="s">
        <v>31</v>
      </c>
      <c r="B33" s="27" t="s">
        <v>10</v>
      </c>
      <c r="C33" s="27" t="s">
        <v>10</v>
      </c>
      <c r="D33" s="27">
        <v>99</v>
      </c>
      <c r="E33" s="27" t="s">
        <v>10</v>
      </c>
      <c r="F33" s="27" t="s">
        <v>10</v>
      </c>
      <c r="G33" s="27">
        <v>172</v>
      </c>
      <c r="H33" s="27">
        <v>271</v>
      </c>
      <c r="I33" s="14"/>
      <c r="J33" s="11"/>
    </row>
    <row r="34" spans="1:10" s="15" customFormat="1" ht="16.649999999999999" customHeight="1" x14ac:dyDescent="0.25">
      <c r="A34" s="7" t="s">
        <v>32</v>
      </c>
      <c r="B34" s="24" t="s">
        <v>10</v>
      </c>
      <c r="C34" s="24" t="s">
        <v>10</v>
      </c>
      <c r="D34" s="24" t="s">
        <v>10</v>
      </c>
      <c r="E34" s="24" t="s">
        <v>10</v>
      </c>
      <c r="F34" s="24" t="s">
        <v>10</v>
      </c>
      <c r="G34" s="24">
        <v>25595.4</v>
      </c>
      <c r="H34" s="27">
        <v>25595.4</v>
      </c>
      <c r="I34" s="14"/>
      <c r="J34" s="11"/>
    </row>
    <row r="35" spans="1:10" s="15" customFormat="1" ht="19.649999999999999" customHeight="1" thickBot="1" x14ac:dyDescent="0.3">
      <c r="A35" s="23" t="s">
        <v>33</v>
      </c>
      <c r="B35" s="29">
        <f t="shared" ref="B35:G35" si="6">SUM(B30,B23,B22)</f>
        <v>9984.5</v>
      </c>
      <c r="C35" s="29">
        <f t="shared" si="6"/>
        <v>11512.400000000001</v>
      </c>
      <c r="D35" s="29">
        <f t="shared" si="6"/>
        <v>29661.3</v>
      </c>
      <c r="E35" s="29">
        <f t="shared" si="6"/>
        <v>658</v>
      </c>
      <c r="F35" s="29">
        <f t="shared" si="6"/>
        <v>284.59999999999997</v>
      </c>
      <c r="G35" s="29">
        <f t="shared" si="6"/>
        <v>81569.300000000017</v>
      </c>
      <c r="H35" s="29">
        <f>SUM(H22,H23,H30)</f>
        <v>133670.1</v>
      </c>
      <c r="I35" s="14"/>
      <c r="J35" s="11"/>
    </row>
    <row r="36" spans="1:10" s="15" customFormat="1" ht="19.649999999999999" customHeight="1" x14ac:dyDescent="0.3">
      <c r="A36" s="39" t="s">
        <v>34</v>
      </c>
      <c r="B36" s="6"/>
      <c r="C36" s="6"/>
      <c r="D36" s="6"/>
      <c r="E36" s="6"/>
      <c r="F36" s="6"/>
      <c r="G36" s="6"/>
      <c r="H36" s="6"/>
      <c r="I36" s="14"/>
      <c r="J36" s="11"/>
    </row>
    <row r="37" spans="1:10" s="15" customFormat="1" ht="19.649999999999999" customHeight="1" thickBot="1" x14ac:dyDescent="0.3">
      <c r="A37" s="5"/>
      <c r="B37" s="6"/>
      <c r="C37" s="6"/>
      <c r="D37" s="6"/>
      <c r="E37" s="6"/>
      <c r="F37" s="6"/>
      <c r="G37" s="6"/>
      <c r="H37" s="6"/>
      <c r="I37" s="14"/>
      <c r="J37" s="11"/>
    </row>
    <row r="38" spans="1:10" ht="56.25" customHeight="1" thickBot="1" x14ac:dyDescent="0.3">
      <c r="A38" s="30" t="s">
        <v>35</v>
      </c>
      <c r="B38" s="37" t="s">
        <v>1</v>
      </c>
      <c r="C38" s="37" t="s">
        <v>2</v>
      </c>
      <c r="D38" s="37" t="s">
        <v>3</v>
      </c>
      <c r="E38" s="37" t="s">
        <v>4</v>
      </c>
      <c r="F38" s="37" t="s">
        <v>5</v>
      </c>
      <c r="G38" s="37" t="s">
        <v>6</v>
      </c>
      <c r="H38" s="37" t="s">
        <v>7</v>
      </c>
      <c r="I38" s="10"/>
      <c r="J38" s="11"/>
    </row>
    <row r="39" spans="1:10" ht="19.5" customHeight="1" x14ac:dyDescent="0.25">
      <c r="A39" s="2" t="s">
        <v>36</v>
      </c>
      <c r="B39" s="26">
        <f>SUM(B40:B44)</f>
        <v>140.1</v>
      </c>
      <c r="C39" s="26">
        <f t="shared" ref="C39:H39" si="7">SUM(C40:C44)</f>
        <v>0.2</v>
      </c>
      <c r="D39" s="26">
        <f t="shared" si="7"/>
        <v>222.1</v>
      </c>
      <c r="E39" s="26">
        <f t="shared" si="7"/>
        <v>14</v>
      </c>
      <c r="F39" s="26">
        <f t="shared" si="7"/>
        <v>19.3</v>
      </c>
      <c r="G39" s="26">
        <f t="shared" si="7"/>
        <v>50646.200000000004</v>
      </c>
      <c r="H39" s="26">
        <f t="shared" si="7"/>
        <v>51041.9</v>
      </c>
      <c r="I39" s="10"/>
      <c r="J39" s="11"/>
    </row>
    <row r="40" spans="1:10" s="15" customFormat="1" ht="12.75" customHeight="1" x14ac:dyDescent="0.25">
      <c r="A40" s="7" t="s">
        <v>37</v>
      </c>
      <c r="B40" s="24">
        <v>0</v>
      </c>
      <c r="C40" s="24" t="s">
        <v>10</v>
      </c>
      <c r="D40" s="24">
        <v>19</v>
      </c>
      <c r="E40" s="24" t="s">
        <v>10</v>
      </c>
      <c r="F40" s="24" t="s">
        <v>10</v>
      </c>
      <c r="G40" s="24">
        <v>16697.400000000001</v>
      </c>
      <c r="H40" s="25">
        <v>16716.400000000001</v>
      </c>
      <c r="I40" s="14"/>
      <c r="J40" s="11"/>
    </row>
    <row r="41" spans="1:10" s="15" customFormat="1" ht="12.75" customHeight="1" x14ac:dyDescent="0.25">
      <c r="A41" s="7" t="s">
        <v>38</v>
      </c>
      <c r="B41" s="24" t="s">
        <v>10</v>
      </c>
      <c r="C41" s="24" t="s">
        <v>10</v>
      </c>
      <c r="D41" s="24" t="s">
        <v>10</v>
      </c>
      <c r="E41" s="24">
        <v>14</v>
      </c>
      <c r="F41" s="24">
        <v>19.3</v>
      </c>
      <c r="G41" s="24">
        <v>32710.7</v>
      </c>
      <c r="H41" s="25">
        <v>32744</v>
      </c>
      <c r="I41" s="14"/>
      <c r="J41" s="11"/>
    </row>
    <row r="42" spans="1:10" s="15" customFormat="1" ht="25.5" customHeight="1" x14ac:dyDescent="0.25">
      <c r="A42" s="7" t="s">
        <v>39</v>
      </c>
      <c r="B42" s="24" t="s">
        <v>10</v>
      </c>
      <c r="C42" s="24" t="s">
        <v>10</v>
      </c>
      <c r="D42" s="24">
        <v>203.1</v>
      </c>
      <c r="E42" s="24" t="s">
        <v>10</v>
      </c>
      <c r="F42" s="24" t="s">
        <v>10</v>
      </c>
      <c r="G42" s="24">
        <v>79.400000000000006</v>
      </c>
      <c r="H42" s="24">
        <v>282.5</v>
      </c>
      <c r="I42" s="14"/>
      <c r="J42" s="11"/>
    </row>
    <row r="43" spans="1:10" s="15" customFormat="1" ht="12.75" customHeight="1" x14ac:dyDescent="0.25">
      <c r="A43" s="7" t="s">
        <v>40</v>
      </c>
      <c r="B43" s="24">
        <v>140.1</v>
      </c>
      <c r="C43" s="24">
        <v>0.2</v>
      </c>
      <c r="D43" s="24" t="s">
        <v>10</v>
      </c>
      <c r="E43" s="24" t="s">
        <v>10</v>
      </c>
      <c r="F43" s="24" t="s">
        <v>10</v>
      </c>
      <c r="G43" s="24" t="s">
        <v>10</v>
      </c>
      <c r="H43" s="24">
        <v>140.29999999999998</v>
      </c>
      <c r="I43" s="14"/>
      <c r="J43" s="11"/>
    </row>
    <row r="44" spans="1:10" s="13" customFormat="1" ht="20.100000000000001" customHeight="1" x14ac:dyDescent="0.25">
      <c r="A44" s="4" t="s">
        <v>41</v>
      </c>
      <c r="B44" s="24" t="s">
        <v>10</v>
      </c>
      <c r="C44" s="24" t="s">
        <v>10</v>
      </c>
      <c r="D44" s="24" t="s">
        <v>10</v>
      </c>
      <c r="E44" s="24" t="s">
        <v>10</v>
      </c>
      <c r="F44" s="24" t="s">
        <v>10</v>
      </c>
      <c r="G44" s="24">
        <v>1158.7</v>
      </c>
      <c r="H44" s="24">
        <v>1158.7</v>
      </c>
      <c r="I44" s="12"/>
      <c r="J44" s="11"/>
    </row>
    <row r="45" spans="1:10" s="15" customFormat="1" ht="30" customHeight="1" x14ac:dyDescent="0.25">
      <c r="A45" s="5" t="s">
        <v>42</v>
      </c>
      <c r="B45" s="6" t="s">
        <v>10</v>
      </c>
      <c r="C45" s="6" t="s">
        <v>10</v>
      </c>
      <c r="D45" s="6" t="s">
        <v>10</v>
      </c>
      <c r="E45" s="6" t="s">
        <v>10</v>
      </c>
      <c r="F45" s="6" t="s">
        <v>10</v>
      </c>
      <c r="G45" s="6">
        <v>16015.4</v>
      </c>
      <c r="H45" s="6">
        <v>16015.4</v>
      </c>
      <c r="I45" s="14"/>
      <c r="J45" s="11"/>
    </row>
    <row r="46" spans="1:10" s="15" customFormat="1" ht="30" customHeight="1" x14ac:dyDescent="0.25">
      <c r="A46" s="5" t="s">
        <v>43</v>
      </c>
      <c r="B46" s="6">
        <v>0.5</v>
      </c>
      <c r="C46" s="6">
        <v>247.8</v>
      </c>
      <c r="D46" s="6">
        <v>0.4</v>
      </c>
      <c r="E46" s="6" t="s">
        <v>10</v>
      </c>
      <c r="F46" s="6">
        <v>13.1</v>
      </c>
      <c r="G46" s="6">
        <v>14223.9</v>
      </c>
      <c r="H46" s="6">
        <v>14485.699999999999</v>
      </c>
      <c r="I46" s="14"/>
      <c r="J46" s="11"/>
    </row>
    <row r="47" spans="1:10" s="15" customFormat="1" ht="30" customHeight="1" x14ac:dyDescent="0.25">
      <c r="A47" s="5" t="s">
        <v>44</v>
      </c>
      <c r="B47" s="6" t="s">
        <v>10</v>
      </c>
      <c r="C47" s="6" t="s">
        <v>10</v>
      </c>
      <c r="D47" s="6">
        <v>0</v>
      </c>
      <c r="E47" s="6">
        <v>47</v>
      </c>
      <c r="F47" s="6" t="s">
        <v>10</v>
      </c>
      <c r="G47" s="6">
        <v>374.4</v>
      </c>
      <c r="H47" s="6">
        <v>421.4</v>
      </c>
      <c r="I47" s="14"/>
      <c r="J47" s="11"/>
    </row>
    <row r="48" spans="1:10" s="15" customFormat="1" ht="30" customHeight="1" x14ac:dyDescent="0.25">
      <c r="A48" s="5" t="s">
        <v>45</v>
      </c>
      <c r="B48" s="6">
        <v>11.5</v>
      </c>
      <c r="C48" s="6">
        <v>11.9</v>
      </c>
      <c r="D48" s="6">
        <v>0</v>
      </c>
      <c r="E48" s="6">
        <v>297.3</v>
      </c>
      <c r="F48" s="6" t="s">
        <v>10</v>
      </c>
      <c r="G48" s="6">
        <v>2.7</v>
      </c>
      <c r="H48" s="6">
        <v>323.39999999999998</v>
      </c>
      <c r="I48" s="14"/>
      <c r="J48" s="11"/>
    </row>
    <row r="49" spans="1:10" s="15" customFormat="1" ht="30" customHeight="1" x14ac:dyDescent="0.25">
      <c r="A49" s="31" t="s">
        <v>46</v>
      </c>
      <c r="B49" s="32" t="s">
        <v>10</v>
      </c>
      <c r="C49" s="32">
        <v>166.2</v>
      </c>
      <c r="D49" s="32">
        <v>87.1</v>
      </c>
      <c r="E49" s="32">
        <v>6.1</v>
      </c>
      <c r="F49" s="32" t="s">
        <v>10</v>
      </c>
      <c r="G49" s="32" t="s">
        <v>10</v>
      </c>
      <c r="H49" s="32">
        <v>259.39999999999998</v>
      </c>
      <c r="I49" s="14"/>
      <c r="J49" s="11"/>
    </row>
    <row r="50" spans="1:10" s="15" customFormat="1" ht="19.649999999999999" customHeight="1" x14ac:dyDescent="0.25">
      <c r="A50" s="19" t="s">
        <v>20</v>
      </c>
      <c r="B50" s="33">
        <f t="shared" ref="B50:G50" si="8">SUM(B49,B48,B47,B46,B45,B39)</f>
        <v>152.1</v>
      </c>
      <c r="C50" s="33">
        <f t="shared" si="8"/>
        <v>426.09999999999997</v>
      </c>
      <c r="D50" s="33">
        <f t="shared" si="8"/>
        <v>309.60000000000002</v>
      </c>
      <c r="E50" s="33">
        <f t="shared" si="8"/>
        <v>364.40000000000003</v>
      </c>
      <c r="F50" s="33">
        <f t="shared" si="8"/>
        <v>32.4</v>
      </c>
      <c r="G50" s="33">
        <f t="shared" si="8"/>
        <v>81262.600000000006</v>
      </c>
      <c r="H50" s="33">
        <f>SUM(H39,H45,H46,H47,H48,H49)</f>
        <v>82547.199999999983</v>
      </c>
      <c r="I50" s="14"/>
      <c r="J50" s="11"/>
    </row>
    <row r="51" spans="1:10" ht="19.649999999999999" customHeight="1" x14ac:dyDescent="0.25">
      <c r="A51" s="2" t="s">
        <v>21</v>
      </c>
      <c r="B51" s="26">
        <f>SUM(B52:B57)</f>
        <v>9832.4</v>
      </c>
      <c r="C51" s="26">
        <f t="shared" ref="C51:H51" si="9">SUM(C52:C57)</f>
        <v>11025.1</v>
      </c>
      <c r="D51" s="26">
        <f t="shared" si="9"/>
        <v>29342.5</v>
      </c>
      <c r="E51" s="26">
        <f t="shared" si="9"/>
        <v>293.60000000000002</v>
      </c>
      <c r="F51" s="26">
        <f t="shared" si="9"/>
        <v>252.1</v>
      </c>
      <c r="G51" s="26">
        <f t="shared" si="9"/>
        <v>306.7</v>
      </c>
      <c r="H51" s="26">
        <f t="shared" si="9"/>
        <v>51052.399999999994</v>
      </c>
      <c r="I51" s="10"/>
      <c r="J51" s="11"/>
    </row>
    <row r="52" spans="1:10" s="15" customFormat="1" x14ac:dyDescent="0.25">
      <c r="A52" s="7" t="s">
        <v>47</v>
      </c>
      <c r="B52" s="24" t="s">
        <v>10</v>
      </c>
      <c r="C52" s="24" t="s">
        <v>10</v>
      </c>
      <c r="D52" s="24" t="s">
        <v>10</v>
      </c>
      <c r="E52" s="24" t="s">
        <v>10</v>
      </c>
      <c r="F52" s="24" t="s">
        <v>10</v>
      </c>
      <c r="G52" s="24" t="s">
        <v>10</v>
      </c>
      <c r="H52" s="25">
        <v>0</v>
      </c>
      <c r="I52" s="14"/>
      <c r="J52" s="11"/>
    </row>
    <row r="53" spans="1:10" s="15" customFormat="1" x14ac:dyDescent="0.25">
      <c r="A53" s="7" t="s">
        <v>48</v>
      </c>
      <c r="B53" s="24" t="s">
        <v>10</v>
      </c>
      <c r="C53" s="24" t="s">
        <v>10</v>
      </c>
      <c r="D53" s="24" t="s">
        <v>10</v>
      </c>
      <c r="E53" s="24" t="s">
        <v>10</v>
      </c>
      <c r="F53" s="24" t="s">
        <v>10</v>
      </c>
      <c r="G53" s="24" t="s">
        <v>10</v>
      </c>
      <c r="H53" s="25">
        <v>0</v>
      </c>
      <c r="I53" s="14"/>
      <c r="J53" s="11"/>
    </row>
    <row r="54" spans="1:10" s="15" customFormat="1" x14ac:dyDescent="0.25">
      <c r="A54" s="7" t="s">
        <v>49</v>
      </c>
      <c r="B54" s="24" t="s">
        <v>10</v>
      </c>
      <c r="C54" s="24" t="s">
        <v>10</v>
      </c>
      <c r="D54" s="24" t="s">
        <v>10</v>
      </c>
      <c r="E54" s="24" t="s">
        <v>10</v>
      </c>
      <c r="F54" s="24" t="s">
        <v>10</v>
      </c>
      <c r="G54" s="24" t="s">
        <v>10</v>
      </c>
      <c r="H54" s="25">
        <v>0</v>
      </c>
      <c r="I54" s="14"/>
      <c r="J54" s="11"/>
    </row>
    <row r="55" spans="1:10" s="15" customFormat="1" x14ac:dyDescent="0.25">
      <c r="A55" s="7" t="s">
        <v>50</v>
      </c>
      <c r="B55" s="24" t="s">
        <v>10</v>
      </c>
      <c r="C55" s="24" t="s">
        <v>10</v>
      </c>
      <c r="D55" s="24" t="s">
        <v>10</v>
      </c>
      <c r="E55" s="24" t="s">
        <v>10</v>
      </c>
      <c r="F55" s="24" t="s">
        <v>10</v>
      </c>
      <c r="G55" s="24">
        <v>306.7</v>
      </c>
      <c r="H55" s="25">
        <v>306.7</v>
      </c>
      <c r="I55" s="14"/>
      <c r="J55" s="11"/>
    </row>
    <row r="56" spans="1:10" s="15" customFormat="1" x14ac:dyDescent="0.25">
      <c r="A56" s="7" t="s">
        <v>51</v>
      </c>
      <c r="B56" s="24" t="s">
        <v>10</v>
      </c>
      <c r="C56" s="24" t="s">
        <v>10</v>
      </c>
      <c r="D56" s="24" t="s">
        <v>10</v>
      </c>
      <c r="E56" s="24" t="s">
        <v>10</v>
      </c>
      <c r="F56" s="24" t="s">
        <v>10</v>
      </c>
      <c r="G56" s="24" t="s">
        <v>10</v>
      </c>
      <c r="H56" s="25">
        <v>0</v>
      </c>
      <c r="I56" s="14"/>
      <c r="J56" s="11"/>
    </row>
    <row r="57" spans="1:10" s="13" customFormat="1" ht="20.100000000000001" customHeight="1" x14ac:dyDescent="0.25">
      <c r="A57" s="4" t="s">
        <v>52</v>
      </c>
      <c r="B57" s="24">
        <v>9832.4</v>
      </c>
      <c r="C57" s="24">
        <v>11025.1</v>
      </c>
      <c r="D57" s="24">
        <v>29342.5</v>
      </c>
      <c r="E57" s="24">
        <v>293.60000000000002</v>
      </c>
      <c r="F57" s="24">
        <v>252.1</v>
      </c>
      <c r="G57" s="24" t="s">
        <v>10</v>
      </c>
      <c r="H57" s="24">
        <v>50745.7</v>
      </c>
      <c r="I57" s="12"/>
      <c r="J57" s="11"/>
    </row>
    <row r="58" spans="1:10" ht="16.649999999999999" customHeight="1" x14ac:dyDescent="0.25">
      <c r="A58" s="2" t="s">
        <v>28</v>
      </c>
      <c r="B58" s="26">
        <f>SUM(B59:B62)</f>
        <v>0</v>
      </c>
      <c r="C58" s="26">
        <f t="shared" ref="C58:H58" si="10">SUM(C59:C62)</f>
        <v>61.2</v>
      </c>
      <c r="D58" s="26">
        <f t="shared" si="10"/>
        <v>9.1999999999999993</v>
      </c>
      <c r="E58" s="26">
        <f t="shared" si="10"/>
        <v>0</v>
      </c>
      <c r="F58" s="26">
        <f t="shared" si="10"/>
        <v>0.1</v>
      </c>
      <c r="G58" s="26">
        <f t="shared" si="10"/>
        <v>0</v>
      </c>
      <c r="H58" s="26">
        <f t="shared" si="10"/>
        <v>70.5</v>
      </c>
      <c r="I58" s="10"/>
      <c r="J58" s="11"/>
    </row>
    <row r="59" spans="1:10" s="15" customFormat="1" ht="12.75" customHeight="1" x14ac:dyDescent="0.25">
      <c r="A59" s="7" t="s">
        <v>53</v>
      </c>
      <c r="B59" s="24" t="s">
        <v>10</v>
      </c>
      <c r="C59" s="24" t="s">
        <v>10</v>
      </c>
      <c r="D59" s="24" t="s">
        <v>10</v>
      </c>
      <c r="E59" s="24" t="s">
        <v>10</v>
      </c>
      <c r="F59" s="24">
        <v>0.1</v>
      </c>
      <c r="G59" s="24" t="s">
        <v>10</v>
      </c>
      <c r="H59" s="27">
        <v>0.1</v>
      </c>
      <c r="I59" s="14"/>
      <c r="J59" s="11"/>
    </row>
    <row r="60" spans="1:10" s="15" customFormat="1" x14ac:dyDescent="0.25">
      <c r="A60" s="7" t="s">
        <v>54</v>
      </c>
      <c r="B60" s="24" t="s">
        <v>10</v>
      </c>
      <c r="C60" s="24">
        <v>61.2</v>
      </c>
      <c r="D60" s="24" t="s">
        <v>10</v>
      </c>
      <c r="E60" s="24" t="s">
        <v>10</v>
      </c>
      <c r="F60" s="24" t="s">
        <v>10</v>
      </c>
      <c r="G60" s="24" t="s">
        <v>10</v>
      </c>
      <c r="H60" s="27">
        <v>61.2</v>
      </c>
      <c r="I60" s="14"/>
      <c r="J60" s="11"/>
    </row>
    <row r="61" spans="1:10" s="15" customFormat="1" ht="12.75" customHeight="1" x14ac:dyDescent="0.25">
      <c r="A61" s="7" t="s">
        <v>55</v>
      </c>
      <c r="B61" s="24" t="s">
        <v>10</v>
      </c>
      <c r="C61" s="24" t="s">
        <v>10</v>
      </c>
      <c r="D61" s="24">
        <v>9.1999999999999993</v>
      </c>
      <c r="E61" s="24" t="s">
        <v>10</v>
      </c>
      <c r="F61" s="24" t="s">
        <v>10</v>
      </c>
      <c r="G61" s="24" t="s">
        <v>10</v>
      </c>
      <c r="H61" s="27">
        <v>9.1999999999999993</v>
      </c>
      <c r="I61" s="14"/>
      <c r="J61" s="11"/>
    </row>
    <row r="62" spans="1:10" s="15" customFormat="1" ht="16.649999999999999" customHeight="1" x14ac:dyDescent="0.25">
      <c r="A62" s="7" t="s">
        <v>56</v>
      </c>
      <c r="B62" s="24" t="s">
        <v>10</v>
      </c>
      <c r="C62" s="24" t="s">
        <v>10</v>
      </c>
      <c r="D62" s="24" t="s">
        <v>10</v>
      </c>
      <c r="E62" s="24" t="s">
        <v>10</v>
      </c>
      <c r="F62" s="24" t="s">
        <v>10</v>
      </c>
      <c r="G62" s="24">
        <v>0</v>
      </c>
      <c r="H62" s="27">
        <v>0</v>
      </c>
      <c r="I62" s="14"/>
      <c r="J62" s="11"/>
    </row>
    <row r="63" spans="1:10" s="15" customFormat="1" ht="19.649999999999999" customHeight="1" thickBot="1" x14ac:dyDescent="0.3">
      <c r="A63" s="23" t="s">
        <v>33</v>
      </c>
      <c r="B63" s="29">
        <f t="shared" ref="B63:H63" si="11">SUM(B58,B51,B50)</f>
        <v>9984.5</v>
      </c>
      <c r="C63" s="29">
        <f t="shared" si="11"/>
        <v>11512.400000000001</v>
      </c>
      <c r="D63" s="29">
        <f t="shared" si="11"/>
        <v>29661.3</v>
      </c>
      <c r="E63" s="29">
        <f t="shared" si="11"/>
        <v>658</v>
      </c>
      <c r="F63" s="29">
        <f t="shared" si="11"/>
        <v>284.59999999999997</v>
      </c>
      <c r="G63" s="29">
        <f t="shared" si="11"/>
        <v>81569.3</v>
      </c>
      <c r="H63" s="29">
        <f t="shared" si="11"/>
        <v>133670.09999999998</v>
      </c>
      <c r="I63" s="14"/>
      <c r="J63" s="11"/>
    </row>
    <row r="64" spans="1:10" s="15" customFormat="1" ht="19.649999999999999" customHeight="1" x14ac:dyDescent="0.3">
      <c r="A64" s="39" t="s">
        <v>34</v>
      </c>
      <c r="B64" s="6"/>
      <c r="C64" s="6"/>
      <c r="D64" s="6"/>
      <c r="E64" s="6"/>
      <c r="F64" s="6"/>
      <c r="G64" s="6"/>
      <c r="H64" s="6"/>
      <c r="I64" s="14"/>
    </row>
    <row r="65" spans="1:10" x14ac:dyDescent="0.25">
      <c r="A65" s="8"/>
      <c r="B65" s="16"/>
      <c r="C65" s="16"/>
      <c r="D65" s="16"/>
      <c r="E65" s="16"/>
      <c r="F65" s="16"/>
      <c r="G65" s="16"/>
      <c r="H65" s="16"/>
      <c r="I65" s="10"/>
    </row>
    <row r="67" spans="1:10" s="1" customFormat="1" x14ac:dyDescent="0.25">
      <c r="I67"/>
      <c r="J67"/>
    </row>
  </sheetData>
  <customSheetViews>
    <customSheetView guid="{24F24605-1A3D-4D85-862A-731D79D5977E}" showGridLines="0" showRuler="0">
      <selection sqref="A1:XFD1048576"/>
      <pageMargins left="0" right="0" top="0" bottom="0" header="0" footer="0"/>
      <pageSetup paperSize="10" scale="89" firstPageNumber="96" orientation="landscape" useFirstPageNumber="1" r:id="rId1"/>
      <headerFooter alignWithMargins="0"/>
    </customSheetView>
    <customSheetView guid="{7F92C93B-9884-4A9F-BC2C-456D85B3D410}" showGridLines="0" hiddenRows="1" hiddenColumns="1" showRuler="0" topLeftCell="A28">
      <selection activeCell="A35" sqref="A35:XFD35"/>
      <pageMargins left="0" right="0" top="0" bottom="0" header="0" footer="0"/>
      <pageSetup paperSize="10" scale="89" firstPageNumber="96" orientation="landscape" useFirstPageNumber="1" r:id="rId2"/>
      <headerFooter alignWithMargins="0"/>
    </customSheetView>
    <customSheetView guid="{7F1CDDCB-C828-4541-A141-A3D8BE5955C2}" showGridLines="0" hiddenRows="1" hiddenColumns="1" showRuler="0" topLeftCell="B19">
      <selection activeCell="D33" sqref="D33"/>
      <pageMargins left="0" right="0" top="0" bottom="0" header="0" footer="0"/>
      <pageSetup paperSize="10" scale="89" firstPageNumber="96" orientation="landscape" useFirstPageNumber="1" r:id="rId3"/>
      <headerFooter alignWithMargins="0"/>
    </customSheetView>
  </customSheetViews>
  <pageMargins left="0.78740157480314965" right="0.78740157480314965" top="0.78740157480314965" bottom="0.48" header="0.51181102362204722" footer="0.23"/>
  <pageSetup paperSize="10" scale="89" firstPageNumber="96" orientation="landscape" useFirstPageNumber="1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AE1EE-CFA2-4898-B7BD-E2BAD7906C85}">
  <sheetPr codeName="Sheet4">
    <pageSetUpPr autoPageBreaks="0"/>
  </sheetPr>
  <dimension ref="A1:J67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8" width="12.6640625" style="1" customWidth="1"/>
  </cols>
  <sheetData>
    <row r="1" spans="1:10" ht="19.649999999999999" customHeight="1" x14ac:dyDescent="0.25">
      <c r="A1" s="36" t="s">
        <v>57</v>
      </c>
      <c r="B1" s="9"/>
      <c r="C1" s="9"/>
      <c r="D1" s="9"/>
      <c r="E1" s="9"/>
      <c r="F1" s="9"/>
      <c r="G1" s="9"/>
      <c r="H1" s="9"/>
      <c r="I1" s="10"/>
    </row>
    <row r="2" spans="1:10" ht="15" x14ac:dyDescent="0.25">
      <c r="A2" s="38" t="s">
        <v>58</v>
      </c>
      <c r="B2" s="9"/>
      <c r="C2" s="9"/>
      <c r="D2" s="9"/>
      <c r="E2" s="9"/>
      <c r="F2" s="9"/>
      <c r="G2" s="9"/>
      <c r="H2" s="9"/>
      <c r="I2" s="10"/>
    </row>
    <row r="3" spans="1:10" ht="15" x14ac:dyDescent="0.25">
      <c r="A3" s="38" t="s">
        <v>59</v>
      </c>
      <c r="B3" s="9"/>
      <c r="C3" s="9"/>
      <c r="D3" s="9"/>
      <c r="E3" s="9"/>
      <c r="F3" s="9"/>
      <c r="G3" s="9"/>
      <c r="H3" s="9"/>
      <c r="I3" s="10"/>
    </row>
    <row r="4" spans="1:10" ht="15" x14ac:dyDescent="0.25">
      <c r="A4" s="38" t="s">
        <v>60</v>
      </c>
      <c r="B4" s="9"/>
      <c r="C4" s="9"/>
      <c r="D4" s="9"/>
      <c r="E4" s="9"/>
      <c r="F4" s="9"/>
      <c r="G4" s="9"/>
      <c r="H4" s="9"/>
      <c r="I4" s="10"/>
    </row>
    <row r="5" spans="1:10" ht="15" x14ac:dyDescent="0.25">
      <c r="A5" s="38" t="s">
        <v>67</v>
      </c>
      <c r="B5" s="9"/>
      <c r="C5" s="9"/>
      <c r="D5" s="9"/>
      <c r="E5" s="9"/>
      <c r="F5" s="9"/>
      <c r="G5" s="9"/>
      <c r="H5" s="9"/>
      <c r="I5" s="10"/>
    </row>
    <row r="6" spans="1:10" ht="15" x14ac:dyDescent="0.25">
      <c r="A6" s="38" t="s">
        <v>71</v>
      </c>
      <c r="B6" s="9"/>
      <c r="C6" s="9"/>
      <c r="D6" s="9"/>
      <c r="E6" s="9"/>
      <c r="F6" s="9"/>
      <c r="G6" s="9"/>
      <c r="H6" s="9"/>
      <c r="I6" s="10"/>
    </row>
    <row r="7" spans="1:10" ht="15" x14ac:dyDescent="0.25">
      <c r="A7" s="38" t="s">
        <v>61</v>
      </c>
      <c r="B7" s="9"/>
      <c r="C7" s="9"/>
      <c r="D7" s="9"/>
      <c r="E7" s="9"/>
      <c r="F7" s="9"/>
      <c r="G7" s="9"/>
      <c r="H7" s="9"/>
      <c r="I7" s="10"/>
    </row>
    <row r="8" spans="1:10" ht="15" x14ac:dyDescent="0.25">
      <c r="A8" s="38" t="s">
        <v>62</v>
      </c>
      <c r="B8" s="9"/>
      <c r="C8" s="9"/>
      <c r="D8" s="9"/>
      <c r="E8" s="9"/>
      <c r="F8" s="9"/>
      <c r="G8" s="9"/>
      <c r="H8" s="9"/>
      <c r="I8" s="10"/>
    </row>
    <row r="9" spans="1:10" ht="16.649999999999999" customHeight="1" thickBot="1" x14ac:dyDescent="0.3">
      <c r="B9" s="20"/>
      <c r="C9" s="20"/>
      <c r="D9" s="20"/>
      <c r="E9" s="21"/>
      <c r="F9" s="20"/>
      <c r="G9" s="21"/>
      <c r="H9" s="22"/>
      <c r="I9" s="10"/>
    </row>
    <row r="10" spans="1:10" ht="56.25" customHeight="1" thickBot="1" x14ac:dyDescent="0.3">
      <c r="A10" s="30" t="s">
        <v>0</v>
      </c>
      <c r="B10" s="37" t="s">
        <v>1</v>
      </c>
      <c r="C10" s="37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7</v>
      </c>
      <c r="I10" s="10"/>
    </row>
    <row r="11" spans="1:10" ht="19.649999999999999" customHeight="1" x14ac:dyDescent="0.25">
      <c r="A11" s="2" t="s">
        <v>8</v>
      </c>
      <c r="B11" s="26">
        <f>SUM(B12:B13)</f>
        <v>10116.799999999999</v>
      </c>
      <c r="C11" s="26">
        <f t="shared" ref="C11:H11" si="0">SUM(C12:C13)</f>
        <v>8435</v>
      </c>
      <c r="D11" s="26">
        <f t="shared" si="0"/>
        <v>30743.3</v>
      </c>
      <c r="E11" s="26">
        <f t="shared" si="0"/>
        <v>286.39999999999998</v>
      </c>
      <c r="F11" s="26">
        <f t="shared" si="0"/>
        <v>248.3</v>
      </c>
      <c r="G11" s="26">
        <f t="shared" si="0"/>
        <v>0</v>
      </c>
      <c r="H11" s="26">
        <f t="shared" si="0"/>
        <v>49829.8</v>
      </c>
      <c r="I11" s="10"/>
      <c r="J11" s="11"/>
    </row>
    <row r="12" spans="1:10" ht="12.75" customHeight="1" x14ac:dyDescent="0.25">
      <c r="A12" s="3" t="s">
        <v>9</v>
      </c>
      <c r="B12" s="24">
        <v>10116.799999999999</v>
      </c>
      <c r="C12" s="24">
        <v>8435</v>
      </c>
      <c r="D12" s="24">
        <v>30741.200000000001</v>
      </c>
      <c r="E12" s="24">
        <v>286.39999999999998</v>
      </c>
      <c r="F12" s="24">
        <v>248.3</v>
      </c>
      <c r="G12" s="24" t="s">
        <v>10</v>
      </c>
      <c r="H12" s="25">
        <v>49827.700000000004</v>
      </c>
      <c r="I12" s="10"/>
      <c r="J12" s="11"/>
    </row>
    <row r="13" spans="1:10" s="13" customFormat="1" ht="20.100000000000001" customHeight="1" x14ac:dyDescent="0.25">
      <c r="A13" s="4" t="s">
        <v>11</v>
      </c>
      <c r="B13" s="24" t="s">
        <v>10</v>
      </c>
      <c r="C13" s="24" t="s">
        <v>10</v>
      </c>
      <c r="D13" s="24">
        <v>2.1</v>
      </c>
      <c r="E13" s="24" t="s">
        <v>10</v>
      </c>
      <c r="F13" s="24" t="s">
        <v>10</v>
      </c>
      <c r="G13" s="24" t="s">
        <v>10</v>
      </c>
      <c r="H13" s="24">
        <v>2.1</v>
      </c>
      <c r="I13" s="12"/>
      <c r="J13" s="11"/>
    </row>
    <row r="14" spans="1:10" s="15" customFormat="1" ht="16.649999999999999" customHeight="1" x14ac:dyDescent="0.25">
      <c r="A14" s="5" t="s">
        <v>12</v>
      </c>
      <c r="B14" s="6" t="s">
        <v>10</v>
      </c>
      <c r="C14" s="6">
        <v>0</v>
      </c>
      <c r="D14" s="6" t="s">
        <v>10</v>
      </c>
      <c r="E14" s="6">
        <v>8.5</v>
      </c>
      <c r="F14" s="6" t="s">
        <v>10</v>
      </c>
      <c r="G14" s="6" t="s">
        <v>10</v>
      </c>
      <c r="H14" s="6">
        <v>8.5</v>
      </c>
      <c r="I14" s="14"/>
      <c r="J14" s="11"/>
    </row>
    <row r="15" spans="1:10" ht="16.649999999999999" customHeight="1" x14ac:dyDescent="0.25">
      <c r="A15" s="28" t="s">
        <v>13</v>
      </c>
      <c r="B15" s="26">
        <f>SUM(B16:B17)</f>
        <v>333.2</v>
      </c>
      <c r="C15" s="26">
        <f t="shared" ref="C15:H15" si="1">SUM(C16:C17)</f>
        <v>468</v>
      </c>
      <c r="D15" s="26">
        <f t="shared" si="1"/>
        <v>152.9</v>
      </c>
      <c r="E15" s="26">
        <f t="shared" si="1"/>
        <v>21.3</v>
      </c>
      <c r="F15" s="26">
        <f t="shared" si="1"/>
        <v>31.4</v>
      </c>
      <c r="G15" s="26">
        <f t="shared" si="1"/>
        <v>197.8</v>
      </c>
      <c r="H15" s="26">
        <f t="shared" si="1"/>
        <v>1204.5999999999999</v>
      </c>
      <c r="I15" s="10"/>
      <c r="J15" s="11"/>
    </row>
    <row r="16" spans="1:10" s="15" customFormat="1" ht="12.75" customHeight="1" x14ac:dyDescent="0.25">
      <c r="A16" s="7" t="s">
        <v>14</v>
      </c>
      <c r="B16" s="24">
        <v>34.299999999999997</v>
      </c>
      <c r="C16" s="24">
        <v>259.8</v>
      </c>
      <c r="D16" s="24">
        <v>152.9</v>
      </c>
      <c r="E16" s="24">
        <v>21.3</v>
      </c>
      <c r="F16" s="24">
        <v>31.4</v>
      </c>
      <c r="G16" s="24">
        <v>197.8</v>
      </c>
      <c r="H16" s="27">
        <v>697.5</v>
      </c>
      <c r="I16" s="14"/>
      <c r="J16" s="11"/>
    </row>
    <row r="17" spans="1:10" s="13" customFormat="1" ht="20.100000000000001" customHeight="1" x14ac:dyDescent="0.25">
      <c r="A17" s="4" t="s">
        <v>15</v>
      </c>
      <c r="B17" s="24">
        <v>298.89999999999998</v>
      </c>
      <c r="C17" s="24">
        <v>208.2</v>
      </c>
      <c r="D17" s="24" t="s">
        <v>10</v>
      </c>
      <c r="E17" s="24" t="s">
        <v>10</v>
      </c>
      <c r="F17" s="24" t="s">
        <v>10</v>
      </c>
      <c r="G17" s="24" t="s">
        <v>10</v>
      </c>
      <c r="H17" s="24">
        <v>507.09999999999997</v>
      </c>
      <c r="I17" s="12"/>
      <c r="J17" s="11"/>
    </row>
    <row r="18" spans="1:10" s="15" customFormat="1" ht="16.649999999999999" customHeight="1" x14ac:dyDescent="0.25">
      <c r="A18" s="5" t="s">
        <v>16</v>
      </c>
      <c r="B18" s="6" t="s">
        <v>10</v>
      </c>
      <c r="C18" s="6" t="s">
        <v>10</v>
      </c>
      <c r="D18" s="6" t="s">
        <v>10</v>
      </c>
      <c r="E18" s="6">
        <v>15.4</v>
      </c>
      <c r="F18" s="6" t="s">
        <v>10</v>
      </c>
      <c r="G18" s="6">
        <v>47.7</v>
      </c>
      <c r="H18" s="6">
        <v>63.1</v>
      </c>
      <c r="I18" s="14"/>
      <c r="J18" s="11"/>
    </row>
    <row r="19" spans="1:10" s="15" customFormat="1" ht="30" customHeight="1" x14ac:dyDescent="0.25">
      <c r="A19" s="5" t="s">
        <v>17</v>
      </c>
      <c r="B19" s="6" t="s">
        <v>10</v>
      </c>
      <c r="C19" s="6">
        <v>0.6</v>
      </c>
      <c r="D19" s="6">
        <v>16.100000000000001</v>
      </c>
      <c r="E19" s="6">
        <v>20.3</v>
      </c>
      <c r="F19" s="6" t="s">
        <v>10</v>
      </c>
      <c r="G19" s="6">
        <v>2552.1999999999998</v>
      </c>
      <c r="H19" s="6">
        <v>2589.1999999999998</v>
      </c>
      <c r="I19" s="14"/>
      <c r="J19" s="11"/>
    </row>
    <row r="20" spans="1:10" s="15" customFormat="1" ht="16.649999999999999" customHeight="1" x14ac:dyDescent="0.25">
      <c r="A20" s="5" t="s">
        <v>18</v>
      </c>
      <c r="B20" s="6">
        <v>51.1</v>
      </c>
      <c r="C20" s="6">
        <v>10.6</v>
      </c>
      <c r="D20" s="6">
        <v>1.3</v>
      </c>
      <c r="E20" s="6">
        <v>3</v>
      </c>
      <c r="F20" s="6">
        <v>6</v>
      </c>
      <c r="G20" s="6">
        <v>1555.5</v>
      </c>
      <c r="H20" s="6">
        <v>1627.5</v>
      </c>
      <c r="I20" s="14"/>
      <c r="J20" s="11"/>
    </row>
    <row r="21" spans="1:10" s="15" customFormat="1" ht="16.649999999999999" customHeight="1" x14ac:dyDescent="0.25">
      <c r="A21" s="34" t="s">
        <v>19</v>
      </c>
      <c r="B21" s="35">
        <f t="shared" ref="B21:G21" si="2">-SUM(-B63,B23,B30,B20,B19,B18,B14,B11,B15)</f>
        <v>85.900000000000375</v>
      </c>
      <c r="C21" s="35">
        <f t="shared" si="2"/>
        <v>-72.399999999999636</v>
      </c>
      <c r="D21" s="35">
        <f t="shared" si="2"/>
        <v>-205.19999999999564</v>
      </c>
      <c r="E21" s="35">
        <f t="shared" si="2"/>
        <v>2.0999999999999197</v>
      </c>
      <c r="F21" s="35">
        <f t="shared" si="2"/>
        <v>3.2999999999999901</v>
      </c>
      <c r="G21" s="35">
        <f t="shared" si="2"/>
        <v>150.699999999998</v>
      </c>
      <c r="H21" s="35">
        <f t="shared" ref="H21" si="3">SUM(B21:G21)</f>
        <v>-35.59999999999701</v>
      </c>
      <c r="I21" s="14"/>
      <c r="J21" s="11"/>
    </row>
    <row r="22" spans="1:10" s="15" customFormat="1" ht="19.649999999999999" customHeight="1" x14ac:dyDescent="0.25">
      <c r="A22" s="31" t="s">
        <v>20</v>
      </c>
      <c r="B22" s="32">
        <f>SUM(B21,B20,B19,B18,B15,B14,B11)</f>
        <v>10587</v>
      </c>
      <c r="C22" s="32">
        <f t="shared" ref="C22:G22" si="4">SUM(C21,C20,C19,C18,C15,C14,C11)</f>
        <v>8841.8000000000011</v>
      </c>
      <c r="D22" s="32">
        <f t="shared" si="4"/>
        <v>30708.400000000005</v>
      </c>
      <c r="E22" s="32">
        <f t="shared" si="4"/>
        <v>356.99999999999989</v>
      </c>
      <c r="F22" s="32">
        <f t="shared" si="4"/>
        <v>289</v>
      </c>
      <c r="G22" s="32">
        <f t="shared" si="4"/>
        <v>4503.8999999999978</v>
      </c>
      <c r="H22" s="32">
        <f>SUM(H11,H14,H15,H18,H19,H20,H21)</f>
        <v>55287.1</v>
      </c>
      <c r="I22" s="14"/>
      <c r="J22" s="11"/>
    </row>
    <row r="23" spans="1:10" ht="19.5" customHeight="1" x14ac:dyDescent="0.25">
      <c r="A23" s="2" t="s">
        <v>21</v>
      </c>
      <c r="B23" s="26">
        <f>SUM(B24:B29)</f>
        <v>0</v>
      </c>
      <c r="C23" s="26">
        <f t="shared" ref="C23:H23" si="5">SUM(C24:C29)</f>
        <v>0</v>
      </c>
      <c r="D23" s="26">
        <f t="shared" si="5"/>
        <v>0</v>
      </c>
      <c r="E23" s="26">
        <f t="shared" si="5"/>
        <v>328.6</v>
      </c>
      <c r="F23" s="26">
        <f t="shared" si="5"/>
        <v>0</v>
      </c>
      <c r="G23" s="26">
        <f t="shared" si="5"/>
        <v>49821.900000000009</v>
      </c>
      <c r="H23" s="26">
        <f t="shared" si="5"/>
        <v>50150.500000000007</v>
      </c>
      <c r="I23" s="10"/>
      <c r="J23" s="11"/>
    </row>
    <row r="24" spans="1:10" s="15" customFormat="1" x14ac:dyDescent="0.25">
      <c r="A24" s="7" t="s">
        <v>22</v>
      </c>
      <c r="B24" s="24" t="s">
        <v>10</v>
      </c>
      <c r="C24" s="24" t="s">
        <v>10</v>
      </c>
      <c r="D24" s="24" t="s">
        <v>10</v>
      </c>
      <c r="E24" s="24" t="s">
        <v>10</v>
      </c>
      <c r="F24" s="24" t="s">
        <v>10</v>
      </c>
      <c r="G24" s="24">
        <v>10431.200000000001</v>
      </c>
      <c r="H24" s="27">
        <v>10431.200000000001</v>
      </c>
      <c r="I24" s="14"/>
      <c r="J24" s="11"/>
    </row>
    <row r="25" spans="1:10" s="15" customFormat="1" ht="12.75" customHeight="1" x14ac:dyDescent="0.25">
      <c r="A25" s="7" t="s">
        <v>23</v>
      </c>
      <c r="B25" s="24" t="s">
        <v>10</v>
      </c>
      <c r="C25" s="24" t="s">
        <v>10</v>
      </c>
      <c r="D25" s="24" t="s">
        <v>10</v>
      </c>
      <c r="E25" s="24" t="s">
        <v>10</v>
      </c>
      <c r="F25" s="24" t="s">
        <v>10</v>
      </c>
      <c r="G25" s="24">
        <v>8365</v>
      </c>
      <c r="H25" s="27">
        <v>8365</v>
      </c>
      <c r="I25" s="14"/>
      <c r="J25" s="11"/>
    </row>
    <row r="26" spans="1:10" s="15" customFormat="1" x14ac:dyDescent="0.25">
      <c r="A26" s="7" t="s">
        <v>24</v>
      </c>
      <c r="B26" s="24" t="s">
        <v>10</v>
      </c>
      <c r="C26" s="24" t="s">
        <v>10</v>
      </c>
      <c r="D26" s="24" t="s">
        <v>10</v>
      </c>
      <c r="E26" s="24" t="s">
        <v>10</v>
      </c>
      <c r="F26" s="24" t="s">
        <v>10</v>
      </c>
      <c r="G26" s="24">
        <v>30481.9</v>
      </c>
      <c r="H26" s="27">
        <v>30481.9</v>
      </c>
      <c r="I26" s="14"/>
      <c r="J26" s="11"/>
    </row>
    <row r="27" spans="1:10" s="15" customFormat="1" x14ac:dyDescent="0.25">
      <c r="A27" s="7" t="s">
        <v>25</v>
      </c>
      <c r="B27" s="24" t="s">
        <v>10</v>
      </c>
      <c r="C27" s="24" t="s">
        <v>10</v>
      </c>
      <c r="D27" s="24" t="s">
        <v>10</v>
      </c>
      <c r="E27" s="24" t="s">
        <v>10</v>
      </c>
      <c r="F27" s="24" t="s">
        <v>10</v>
      </c>
      <c r="G27" s="24">
        <v>295.5</v>
      </c>
      <c r="H27" s="27">
        <v>295.5</v>
      </c>
      <c r="I27" s="14"/>
      <c r="J27" s="11"/>
    </row>
    <row r="28" spans="1:10" s="15" customFormat="1" x14ac:dyDescent="0.25">
      <c r="A28" s="7" t="s">
        <v>26</v>
      </c>
      <c r="B28" s="24" t="s">
        <v>10</v>
      </c>
      <c r="C28" s="24" t="s">
        <v>10</v>
      </c>
      <c r="D28" s="24" t="s">
        <v>10</v>
      </c>
      <c r="E28" s="24" t="s">
        <v>10</v>
      </c>
      <c r="F28" s="24" t="s">
        <v>10</v>
      </c>
      <c r="G28" s="24">
        <v>248.3</v>
      </c>
      <c r="H28" s="27">
        <v>248.3</v>
      </c>
      <c r="I28" s="14"/>
      <c r="J28" s="11"/>
    </row>
    <row r="29" spans="1:10" s="13" customFormat="1" ht="20.100000000000001" customHeight="1" x14ac:dyDescent="0.25">
      <c r="A29" s="4" t="s">
        <v>27</v>
      </c>
      <c r="B29" s="24" t="s">
        <v>10</v>
      </c>
      <c r="C29" s="24" t="s">
        <v>10</v>
      </c>
      <c r="D29" s="24" t="s">
        <v>10</v>
      </c>
      <c r="E29" s="24">
        <v>328.6</v>
      </c>
      <c r="F29" s="24" t="s">
        <v>10</v>
      </c>
      <c r="G29" s="24" t="s">
        <v>10</v>
      </c>
      <c r="H29" s="24">
        <v>328.6</v>
      </c>
      <c r="I29" s="12"/>
      <c r="J29" s="11"/>
    </row>
    <row r="30" spans="1:10" ht="16.649999999999999" customHeight="1" x14ac:dyDescent="0.25">
      <c r="A30" s="2" t="s">
        <v>28</v>
      </c>
      <c r="B30" s="26">
        <f>SUM(B31:B34)</f>
        <v>0</v>
      </c>
      <c r="C30" s="26">
        <f t="shared" ref="C30:H30" si="6">SUM(C31:C34)</f>
        <v>0</v>
      </c>
      <c r="D30" s="26">
        <f t="shared" si="6"/>
        <v>74.3</v>
      </c>
      <c r="E30" s="26">
        <f t="shared" si="6"/>
        <v>0</v>
      </c>
      <c r="F30" s="26">
        <f t="shared" si="6"/>
        <v>0</v>
      </c>
      <c r="G30" s="26">
        <f t="shared" si="6"/>
        <v>26861.8</v>
      </c>
      <c r="H30" s="26">
        <f t="shared" si="6"/>
        <v>26936.1</v>
      </c>
      <c r="I30" s="10"/>
      <c r="J30" s="11"/>
    </row>
    <row r="31" spans="1:10" s="15" customFormat="1" ht="12.75" customHeight="1" x14ac:dyDescent="0.25">
      <c r="A31" s="7" t="s">
        <v>29</v>
      </c>
      <c r="B31" s="27" t="s">
        <v>10</v>
      </c>
      <c r="C31" s="27" t="s">
        <v>10</v>
      </c>
      <c r="D31" s="27" t="s">
        <v>10</v>
      </c>
      <c r="E31" s="27" t="s">
        <v>10</v>
      </c>
      <c r="F31" s="27" t="s">
        <v>10</v>
      </c>
      <c r="G31" s="27" t="s">
        <v>10</v>
      </c>
      <c r="H31" s="27">
        <v>0</v>
      </c>
      <c r="I31" s="14"/>
      <c r="J31" s="11"/>
    </row>
    <row r="32" spans="1:10" s="15" customFormat="1" x14ac:dyDescent="0.25">
      <c r="A32" s="7" t="s">
        <v>30</v>
      </c>
      <c r="B32" s="27" t="s">
        <v>10</v>
      </c>
      <c r="C32" s="27">
        <v>0</v>
      </c>
      <c r="D32" s="27" t="s">
        <v>10</v>
      </c>
      <c r="E32" s="27" t="s">
        <v>10</v>
      </c>
      <c r="F32" s="27" t="s">
        <v>10</v>
      </c>
      <c r="G32" s="27" t="s">
        <v>10</v>
      </c>
      <c r="H32" s="27">
        <v>0</v>
      </c>
      <c r="I32" s="14"/>
      <c r="J32" s="11"/>
    </row>
    <row r="33" spans="1:10" s="15" customFormat="1" ht="12.75" customHeight="1" x14ac:dyDescent="0.25">
      <c r="A33" s="7" t="s">
        <v>31</v>
      </c>
      <c r="B33" s="27" t="s">
        <v>10</v>
      </c>
      <c r="C33" s="27" t="s">
        <v>10</v>
      </c>
      <c r="D33" s="27">
        <v>74.3</v>
      </c>
      <c r="E33" s="27" t="s">
        <v>10</v>
      </c>
      <c r="F33" s="27" t="s">
        <v>10</v>
      </c>
      <c r="G33" s="27">
        <v>178.5</v>
      </c>
      <c r="H33" s="27">
        <v>252.8</v>
      </c>
      <c r="I33" s="14"/>
      <c r="J33" s="11"/>
    </row>
    <row r="34" spans="1:10" s="15" customFormat="1" ht="16.649999999999999" customHeight="1" x14ac:dyDescent="0.25">
      <c r="A34" s="7" t="s">
        <v>32</v>
      </c>
      <c r="B34" s="24" t="s">
        <v>10</v>
      </c>
      <c r="C34" s="24" t="s">
        <v>10</v>
      </c>
      <c r="D34" s="24" t="s">
        <v>10</v>
      </c>
      <c r="E34" s="24" t="s">
        <v>10</v>
      </c>
      <c r="F34" s="24" t="s">
        <v>10</v>
      </c>
      <c r="G34" s="24">
        <v>26683.3</v>
      </c>
      <c r="H34" s="27">
        <v>26683.3</v>
      </c>
      <c r="I34" s="14"/>
      <c r="J34" s="11"/>
    </row>
    <row r="35" spans="1:10" s="15" customFormat="1" ht="19.649999999999999" customHeight="1" thickBot="1" x14ac:dyDescent="0.3">
      <c r="A35" s="23" t="s">
        <v>33</v>
      </c>
      <c r="B35" s="29">
        <f t="shared" ref="B35:G35" si="7">SUM(B30,B23,B22)</f>
        <v>10587</v>
      </c>
      <c r="C35" s="29">
        <f t="shared" si="7"/>
        <v>8841.8000000000011</v>
      </c>
      <c r="D35" s="29">
        <f t="shared" si="7"/>
        <v>30782.700000000004</v>
      </c>
      <c r="E35" s="29">
        <f t="shared" si="7"/>
        <v>685.59999999999991</v>
      </c>
      <c r="F35" s="29">
        <f t="shared" si="7"/>
        <v>289</v>
      </c>
      <c r="G35" s="29">
        <f t="shared" si="7"/>
        <v>81187.600000000006</v>
      </c>
      <c r="H35" s="29">
        <f>SUM(H22,H23,H30)</f>
        <v>132373.70000000001</v>
      </c>
      <c r="I35" s="14"/>
      <c r="J35" s="11"/>
    </row>
    <row r="36" spans="1:10" s="15" customFormat="1" ht="19.649999999999999" customHeight="1" x14ac:dyDescent="0.3">
      <c r="A36" s="39" t="s">
        <v>34</v>
      </c>
      <c r="B36" s="6"/>
      <c r="C36" s="6"/>
      <c r="D36" s="6"/>
      <c r="E36" s="6"/>
      <c r="F36" s="6"/>
      <c r="G36" s="6"/>
      <c r="H36" s="6"/>
      <c r="I36" s="14"/>
      <c r="J36" s="11"/>
    </row>
    <row r="37" spans="1:10" s="15" customFormat="1" ht="19.649999999999999" customHeight="1" thickBot="1" x14ac:dyDescent="0.3">
      <c r="A37" s="5"/>
      <c r="B37" s="6"/>
      <c r="C37" s="6"/>
      <c r="D37" s="6"/>
      <c r="E37" s="6"/>
      <c r="F37" s="6"/>
      <c r="G37" s="6"/>
      <c r="H37" s="6"/>
      <c r="I37" s="14"/>
      <c r="J37" s="11"/>
    </row>
    <row r="38" spans="1:10" ht="56.25" customHeight="1" thickBot="1" x14ac:dyDescent="0.3">
      <c r="A38" s="30" t="s">
        <v>35</v>
      </c>
      <c r="B38" s="37" t="s">
        <v>1</v>
      </c>
      <c r="C38" s="37" t="s">
        <v>2</v>
      </c>
      <c r="D38" s="37" t="s">
        <v>3</v>
      </c>
      <c r="E38" s="37" t="s">
        <v>4</v>
      </c>
      <c r="F38" s="37" t="s">
        <v>5</v>
      </c>
      <c r="G38" s="37" t="s">
        <v>6</v>
      </c>
      <c r="H38" s="37" t="s">
        <v>7</v>
      </c>
      <c r="I38" s="10"/>
      <c r="J38" s="11"/>
    </row>
    <row r="39" spans="1:10" ht="19.5" customHeight="1" x14ac:dyDescent="0.25">
      <c r="A39" s="2" t="s">
        <v>36</v>
      </c>
      <c r="B39" s="26">
        <f>SUM(B40:B44)</f>
        <v>141.4</v>
      </c>
      <c r="C39" s="26">
        <f t="shared" ref="C39:H39" si="8">SUM(C40:C44)</f>
        <v>0.2</v>
      </c>
      <c r="D39" s="26">
        <f t="shared" si="8"/>
        <v>213.8</v>
      </c>
      <c r="E39" s="26">
        <f t="shared" si="8"/>
        <v>25.8</v>
      </c>
      <c r="F39" s="26">
        <f t="shared" si="8"/>
        <v>23.8</v>
      </c>
      <c r="G39" s="26">
        <f t="shared" si="8"/>
        <v>53391.700000000004</v>
      </c>
      <c r="H39" s="26">
        <f t="shared" si="8"/>
        <v>53796.7</v>
      </c>
      <c r="I39" s="10"/>
      <c r="J39" s="11"/>
    </row>
    <row r="40" spans="1:10" s="15" customFormat="1" ht="12.75" customHeight="1" x14ac:dyDescent="0.25">
      <c r="A40" s="7" t="s">
        <v>37</v>
      </c>
      <c r="B40" s="24">
        <v>0</v>
      </c>
      <c r="C40" s="24" t="s">
        <v>10</v>
      </c>
      <c r="D40" s="24">
        <v>17.899999999999999</v>
      </c>
      <c r="E40" s="24" t="s">
        <v>10</v>
      </c>
      <c r="F40" s="24" t="s">
        <v>10</v>
      </c>
      <c r="G40" s="24">
        <v>17633.900000000001</v>
      </c>
      <c r="H40" s="25">
        <v>17651.800000000003</v>
      </c>
      <c r="I40" s="14"/>
      <c r="J40" s="11"/>
    </row>
    <row r="41" spans="1:10" s="15" customFormat="1" ht="12.75" customHeight="1" x14ac:dyDescent="0.25">
      <c r="A41" s="7" t="s">
        <v>38</v>
      </c>
      <c r="B41" s="24" t="s">
        <v>10</v>
      </c>
      <c r="C41" s="24" t="s">
        <v>10</v>
      </c>
      <c r="D41" s="24" t="s">
        <v>10</v>
      </c>
      <c r="E41" s="24">
        <v>25.8</v>
      </c>
      <c r="F41" s="24">
        <v>23.8</v>
      </c>
      <c r="G41" s="24">
        <v>34488.199999999997</v>
      </c>
      <c r="H41" s="25">
        <v>34537.799999999996</v>
      </c>
      <c r="I41" s="14"/>
      <c r="J41" s="11"/>
    </row>
    <row r="42" spans="1:10" s="15" customFormat="1" ht="25.5" customHeight="1" x14ac:dyDescent="0.25">
      <c r="A42" s="7" t="s">
        <v>39</v>
      </c>
      <c r="B42" s="24" t="s">
        <v>10</v>
      </c>
      <c r="C42" s="24" t="s">
        <v>10</v>
      </c>
      <c r="D42" s="24">
        <v>195.9</v>
      </c>
      <c r="E42" s="24" t="s">
        <v>10</v>
      </c>
      <c r="F42" s="24" t="s">
        <v>10</v>
      </c>
      <c r="G42" s="24">
        <v>84.3</v>
      </c>
      <c r="H42" s="24">
        <v>280.2</v>
      </c>
      <c r="I42" s="14"/>
      <c r="J42" s="11"/>
    </row>
    <row r="43" spans="1:10" s="15" customFormat="1" ht="12.75" customHeight="1" x14ac:dyDescent="0.25">
      <c r="A43" s="7" t="s">
        <v>40</v>
      </c>
      <c r="B43" s="24">
        <v>141.4</v>
      </c>
      <c r="C43" s="24">
        <v>0.2</v>
      </c>
      <c r="D43" s="24" t="s">
        <v>10</v>
      </c>
      <c r="E43" s="24" t="s">
        <v>10</v>
      </c>
      <c r="F43" s="24" t="s">
        <v>10</v>
      </c>
      <c r="G43" s="24" t="s">
        <v>10</v>
      </c>
      <c r="H43" s="24">
        <v>141.6</v>
      </c>
      <c r="I43" s="14"/>
      <c r="J43" s="11"/>
    </row>
    <row r="44" spans="1:10" s="13" customFormat="1" ht="20.100000000000001" customHeight="1" x14ac:dyDescent="0.25">
      <c r="A44" s="4" t="s">
        <v>41</v>
      </c>
      <c r="B44" s="24" t="s">
        <v>10</v>
      </c>
      <c r="C44" s="24" t="s">
        <v>10</v>
      </c>
      <c r="D44" s="24" t="s">
        <v>10</v>
      </c>
      <c r="E44" s="24" t="s">
        <v>10</v>
      </c>
      <c r="F44" s="24" t="s">
        <v>10</v>
      </c>
      <c r="G44" s="24">
        <v>1185.3</v>
      </c>
      <c r="H44" s="24">
        <v>1185.3</v>
      </c>
      <c r="I44" s="12"/>
      <c r="J44" s="11"/>
    </row>
    <row r="45" spans="1:10" s="15" customFormat="1" ht="30" customHeight="1" x14ac:dyDescent="0.25">
      <c r="A45" s="5" t="s">
        <v>42</v>
      </c>
      <c r="B45" s="6" t="s">
        <v>10</v>
      </c>
      <c r="C45" s="6" t="s">
        <v>10</v>
      </c>
      <c r="D45" s="6" t="s">
        <v>10</v>
      </c>
      <c r="E45" s="6" t="s">
        <v>10</v>
      </c>
      <c r="F45" s="6" t="s">
        <v>10</v>
      </c>
      <c r="G45" s="6">
        <v>18594.7</v>
      </c>
      <c r="H45" s="6">
        <v>18594.7</v>
      </c>
      <c r="I45" s="14"/>
      <c r="J45" s="11"/>
    </row>
    <row r="46" spans="1:10" s="15" customFormat="1" ht="30" customHeight="1" x14ac:dyDescent="0.25">
      <c r="A46" s="5" t="s">
        <v>43</v>
      </c>
      <c r="B46" s="6">
        <v>0.4</v>
      </c>
      <c r="C46" s="6">
        <v>188.6</v>
      </c>
      <c r="D46" s="6">
        <v>0.4</v>
      </c>
      <c r="E46" s="6" t="s">
        <v>10</v>
      </c>
      <c r="F46" s="6">
        <v>16.8</v>
      </c>
      <c r="G46" s="6">
        <v>9229.2999999999993</v>
      </c>
      <c r="H46" s="6">
        <v>9435.5</v>
      </c>
      <c r="I46" s="14"/>
      <c r="J46" s="11"/>
    </row>
    <row r="47" spans="1:10" s="15" customFormat="1" ht="30" customHeight="1" x14ac:dyDescent="0.25">
      <c r="A47" s="5" t="s">
        <v>44</v>
      </c>
      <c r="B47" s="6" t="s">
        <v>10</v>
      </c>
      <c r="C47" s="6" t="s">
        <v>10</v>
      </c>
      <c r="D47" s="6">
        <v>0</v>
      </c>
      <c r="E47" s="6">
        <v>37.200000000000003</v>
      </c>
      <c r="F47" s="6" t="s">
        <v>10</v>
      </c>
      <c r="G47" s="6">
        <v>-360.6</v>
      </c>
      <c r="H47" s="6">
        <v>-323.40000000000003</v>
      </c>
      <c r="I47" s="14"/>
      <c r="J47" s="11"/>
    </row>
    <row r="48" spans="1:10" s="15" customFormat="1" ht="30" customHeight="1" x14ac:dyDescent="0.25">
      <c r="A48" s="5" t="s">
        <v>45</v>
      </c>
      <c r="B48" s="6">
        <v>14</v>
      </c>
      <c r="C48" s="6">
        <v>8.9</v>
      </c>
      <c r="D48" s="6">
        <v>0</v>
      </c>
      <c r="E48" s="6">
        <v>321.2</v>
      </c>
      <c r="F48" s="6" t="s">
        <v>10</v>
      </c>
      <c r="G48" s="6">
        <v>3.9</v>
      </c>
      <c r="H48" s="6">
        <v>347.99999999999994</v>
      </c>
      <c r="I48" s="14"/>
      <c r="J48" s="11"/>
    </row>
    <row r="49" spans="1:10" s="15" customFormat="1" ht="30" customHeight="1" x14ac:dyDescent="0.25">
      <c r="A49" s="31" t="s">
        <v>46</v>
      </c>
      <c r="B49" s="32" t="s">
        <v>10</v>
      </c>
      <c r="C49" s="32">
        <v>235.4</v>
      </c>
      <c r="D49" s="32">
        <v>78.400000000000006</v>
      </c>
      <c r="E49" s="32">
        <v>5.9</v>
      </c>
      <c r="F49" s="32" t="s">
        <v>10</v>
      </c>
      <c r="G49" s="32" t="s">
        <v>10</v>
      </c>
      <c r="H49" s="32">
        <v>319.7</v>
      </c>
      <c r="I49" s="14"/>
      <c r="J49" s="11"/>
    </row>
    <row r="50" spans="1:10" s="15" customFormat="1" ht="19.649999999999999" customHeight="1" x14ac:dyDescent="0.25">
      <c r="A50" s="19" t="s">
        <v>20</v>
      </c>
      <c r="B50" s="33">
        <f t="shared" ref="B50:G50" si="9">SUM(B49,B48,B47,B46,B45,B39)</f>
        <v>155.80000000000001</v>
      </c>
      <c r="C50" s="33">
        <f t="shared" si="9"/>
        <v>433.09999999999997</v>
      </c>
      <c r="D50" s="33">
        <f t="shared" si="9"/>
        <v>292.60000000000002</v>
      </c>
      <c r="E50" s="33">
        <f t="shared" si="9"/>
        <v>390.09999999999997</v>
      </c>
      <c r="F50" s="33">
        <f t="shared" si="9"/>
        <v>40.6</v>
      </c>
      <c r="G50" s="33">
        <f t="shared" si="9"/>
        <v>80859</v>
      </c>
      <c r="H50" s="33">
        <f>SUM(H39,H45,H46,H47,H48,H49)</f>
        <v>82171.199999999997</v>
      </c>
      <c r="I50" s="14"/>
      <c r="J50" s="11"/>
    </row>
    <row r="51" spans="1:10" ht="19.649999999999999" customHeight="1" x14ac:dyDescent="0.25">
      <c r="A51" s="2" t="s">
        <v>21</v>
      </c>
      <c r="B51" s="26">
        <f>SUM(B52:B57)</f>
        <v>10431.200000000001</v>
      </c>
      <c r="C51" s="26">
        <f t="shared" ref="C51:H51" si="10">SUM(C52:C57)</f>
        <v>8365</v>
      </c>
      <c r="D51" s="26">
        <f t="shared" si="10"/>
        <v>30481.9</v>
      </c>
      <c r="E51" s="26">
        <f t="shared" si="10"/>
        <v>295.5</v>
      </c>
      <c r="F51" s="26">
        <f t="shared" si="10"/>
        <v>248.3</v>
      </c>
      <c r="G51" s="26">
        <f t="shared" si="10"/>
        <v>328.6</v>
      </c>
      <c r="H51" s="26">
        <f t="shared" si="10"/>
        <v>50150.500000000007</v>
      </c>
      <c r="I51" s="10"/>
      <c r="J51" s="11"/>
    </row>
    <row r="52" spans="1:10" s="15" customFormat="1" x14ac:dyDescent="0.25">
      <c r="A52" s="7" t="s">
        <v>47</v>
      </c>
      <c r="B52" s="24" t="s">
        <v>10</v>
      </c>
      <c r="C52" s="24" t="s">
        <v>10</v>
      </c>
      <c r="D52" s="24" t="s">
        <v>10</v>
      </c>
      <c r="E52" s="24" t="s">
        <v>10</v>
      </c>
      <c r="F52" s="24" t="s">
        <v>10</v>
      </c>
      <c r="G52" s="24" t="s">
        <v>10</v>
      </c>
      <c r="H52" s="25">
        <v>0</v>
      </c>
      <c r="I52" s="14"/>
      <c r="J52" s="11"/>
    </row>
    <row r="53" spans="1:10" s="15" customFormat="1" x14ac:dyDescent="0.25">
      <c r="A53" s="7" t="s">
        <v>48</v>
      </c>
      <c r="B53" s="24" t="s">
        <v>10</v>
      </c>
      <c r="C53" s="24" t="s">
        <v>10</v>
      </c>
      <c r="D53" s="24" t="s">
        <v>10</v>
      </c>
      <c r="E53" s="24" t="s">
        <v>10</v>
      </c>
      <c r="F53" s="24" t="s">
        <v>10</v>
      </c>
      <c r="G53" s="24" t="s">
        <v>10</v>
      </c>
      <c r="H53" s="25">
        <v>0</v>
      </c>
      <c r="I53" s="14"/>
      <c r="J53" s="11"/>
    </row>
    <row r="54" spans="1:10" s="15" customFormat="1" x14ac:dyDescent="0.25">
      <c r="A54" s="7" t="s">
        <v>49</v>
      </c>
      <c r="B54" s="24" t="s">
        <v>10</v>
      </c>
      <c r="C54" s="24" t="s">
        <v>10</v>
      </c>
      <c r="D54" s="24" t="s">
        <v>10</v>
      </c>
      <c r="E54" s="24" t="s">
        <v>10</v>
      </c>
      <c r="F54" s="24" t="s">
        <v>10</v>
      </c>
      <c r="G54" s="24" t="s">
        <v>10</v>
      </c>
      <c r="H54" s="25">
        <v>0</v>
      </c>
      <c r="I54" s="14"/>
      <c r="J54" s="11"/>
    </row>
    <row r="55" spans="1:10" s="15" customFormat="1" x14ac:dyDescent="0.25">
      <c r="A55" s="7" t="s">
        <v>50</v>
      </c>
      <c r="B55" s="24" t="s">
        <v>10</v>
      </c>
      <c r="C55" s="24" t="s">
        <v>10</v>
      </c>
      <c r="D55" s="24" t="s">
        <v>10</v>
      </c>
      <c r="E55" s="24" t="s">
        <v>10</v>
      </c>
      <c r="F55" s="24" t="s">
        <v>10</v>
      </c>
      <c r="G55" s="24">
        <v>328.6</v>
      </c>
      <c r="H55" s="25">
        <v>328.6</v>
      </c>
      <c r="I55" s="14"/>
      <c r="J55" s="11"/>
    </row>
    <row r="56" spans="1:10" s="15" customFormat="1" x14ac:dyDescent="0.25">
      <c r="A56" s="7" t="s">
        <v>51</v>
      </c>
      <c r="B56" s="24" t="s">
        <v>10</v>
      </c>
      <c r="C56" s="24" t="s">
        <v>10</v>
      </c>
      <c r="D56" s="24" t="s">
        <v>10</v>
      </c>
      <c r="E56" s="24" t="s">
        <v>10</v>
      </c>
      <c r="F56" s="24" t="s">
        <v>10</v>
      </c>
      <c r="G56" s="24" t="s">
        <v>10</v>
      </c>
      <c r="H56" s="25">
        <v>0</v>
      </c>
      <c r="I56" s="14"/>
      <c r="J56" s="11"/>
    </row>
    <row r="57" spans="1:10" s="13" customFormat="1" ht="20.100000000000001" customHeight="1" x14ac:dyDescent="0.25">
      <c r="A57" s="4" t="s">
        <v>52</v>
      </c>
      <c r="B57" s="24">
        <v>10431.200000000001</v>
      </c>
      <c r="C57" s="24">
        <v>8365</v>
      </c>
      <c r="D57" s="24">
        <v>30481.9</v>
      </c>
      <c r="E57" s="24">
        <v>295.5</v>
      </c>
      <c r="F57" s="24">
        <v>248.3</v>
      </c>
      <c r="G57" s="24" t="s">
        <v>10</v>
      </c>
      <c r="H57" s="24">
        <v>49821.900000000009</v>
      </c>
      <c r="I57" s="12"/>
      <c r="J57" s="11"/>
    </row>
    <row r="58" spans="1:10" ht="16.649999999999999" customHeight="1" x14ac:dyDescent="0.25">
      <c r="A58" s="2" t="s">
        <v>28</v>
      </c>
      <c r="B58" s="26">
        <f>SUM(B59:B62)</f>
        <v>0</v>
      </c>
      <c r="C58" s="26">
        <f t="shared" ref="C58:H58" si="11">SUM(C59:C62)</f>
        <v>43.7</v>
      </c>
      <c r="D58" s="26">
        <f t="shared" si="11"/>
        <v>8.1999999999999993</v>
      </c>
      <c r="E58" s="26">
        <f t="shared" si="11"/>
        <v>0</v>
      </c>
      <c r="F58" s="26">
        <f t="shared" si="11"/>
        <v>0.1</v>
      </c>
      <c r="G58" s="26">
        <f t="shared" si="11"/>
        <v>0</v>
      </c>
      <c r="H58" s="26">
        <f t="shared" si="11"/>
        <v>52</v>
      </c>
      <c r="I58" s="10"/>
      <c r="J58" s="11"/>
    </row>
    <row r="59" spans="1:10" s="15" customFormat="1" ht="12.75" customHeight="1" x14ac:dyDescent="0.25">
      <c r="A59" s="7" t="s">
        <v>53</v>
      </c>
      <c r="B59" s="24" t="s">
        <v>10</v>
      </c>
      <c r="C59" s="24" t="s">
        <v>10</v>
      </c>
      <c r="D59" s="24" t="s">
        <v>10</v>
      </c>
      <c r="E59" s="24" t="s">
        <v>10</v>
      </c>
      <c r="F59" s="24">
        <v>0.1</v>
      </c>
      <c r="G59" s="24" t="s">
        <v>10</v>
      </c>
      <c r="H59" s="27">
        <v>0.1</v>
      </c>
      <c r="I59" s="14"/>
      <c r="J59" s="11"/>
    </row>
    <row r="60" spans="1:10" s="15" customFormat="1" x14ac:dyDescent="0.25">
      <c r="A60" s="7" t="s">
        <v>54</v>
      </c>
      <c r="B60" s="24" t="s">
        <v>10</v>
      </c>
      <c r="C60" s="24">
        <v>43.7</v>
      </c>
      <c r="D60" s="24" t="s">
        <v>10</v>
      </c>
      <c r="E60" s="24" t="s">
        <v>10</v>
      </c>
      <c r="F60" s="24" t="s">
        <v>10</v>
      </c>
      <c r="G60" s="24" t="s">
        <v>10</v>
      </c>
      <c r="H60" s="27">
        <v>43.7</v>
      </c>
      <c r="I60" s="14"/>
      <c r="J60" s="11"/>
    </row>
    <row r="61" spans="1:10" s="15" customFormat="1" ht="12.75" customHeight="1" x14ac:dyDescent="0.25">
      <c r="A61" s="7" t="s">
        <v>55</v>
      </c>
      <c r="B61" s="24" t="s">
        <v>10</v>
      </c>
      <c r="C61" s="24" t="s">
        <v>10</v>
      </c>
      <c r="D61" s="24">
        <v>8.1999999999999993</v>
      </c>
      <c r="E61" s="24" t="s">
        <v>10</v>
      </c>
      <c r="F61" s="24" t="s">
        <v>10</v>
      </c>
      <c r="G61" s="24" t="s">
        <v>10</v>
      </c>
      <c r="H61" s="27">
        <v>8.1999999999999993</v>
      </c>
      <c r="I61" s="14"/>
      <c r="J61" s="11"/>
    </row>
    <row r="62" spans="1:10" s="15" customFormat="1" ht="16.649999999999999" customHeight="1" x14ac:dyDescent="0.25">
      <c r="A62" s="7" t="s">
        <v>56</v>
      </c>
      <c r="B62" s="24" t="s">
        <v>10</v>
      </c>
      <c r="C62" s="24" t="s">
        <v>10</v>
      </c>
      <c r="D62" s="24" t="s">
        <v>10</v>
      </c>
      <c r="E62" s="24" t="s">
        <v>10</v>
      </c>
      <c r="F62" s="24" t="s">
        <v>10</v>
      </c>
      <c r="G62" s="24">
        <v>0</v>
      </c>
      <c r="H62" s="27">
        <v>0</v>
      </c>
      <c r="I62" s="14"/>
      <c r="J62" s="11"/>
    </row>
    <row r="63" spans="1:10" s="15" customFormat="1" ht="19.649999999999999" customHeight="1" thickBot="1" x14ac:dyDescent="0.3">
      <c r="A63" s="23" t="s">
        <v>33</v>
      </c>
      <c r="B63" s="29">
        <f t="shared" ref="B63:H63" si="12">SUM(B58,B51,B50)</f>
        <v>10587</v>
      </c>
      <c r="C63" s="29">
        <f t="shared" si="12"/>
        <v>8841.8000000000011</v>
      </c>
      <c r="D63" s="29">
        <f t="shared" si="12"/>
        <v>30782.7</v>
      </c>
      <c r="E63" s="29">
        <f t="shared" si="12"/>
        <v>685.59999999999991</v>
      </c>
      <c r="F63" s="29">
        <f t="shared" si="12"/>
        <v>289</v>
      </c>
      <c r="G63" s="29">
        <f t="shared" si="12"/>
        <v>81187.600000000006</v>
      </c>
      <c r="H63" s="29">
        <f t="shared" si="12"/>
        <v>132373.70000000001</v>
      </c>
      <c r="I63" s="14"/>
      <c r="J63" s="11"/>
    </row>
    <row r="64" spans="1:10" s="15" customFormat="1" ht="19.649999999999999" customHeight="1" x14ac:dyDescent="0.3">
      <c r="A64" s="39" t="s">
        <v>34</v>
      </c>
      <c r="B64" s="6"/>
      <c r="C64" s="6"/>
      <c r="D64" s="6"/>
      <c r="E64" s="6"/>
      <c r="F64" s="6"/>
      <c r="G64" s="6"/>
      <c r="H64" s="6"/>
      <c r="I64" s="14"/>
    </row>
    <row r="65" spans="1:10" x14ac:dyDescent="0.25">
      <c r="A65" s="8"/>
      <c r="B65" s="16"/>
      <c r="C65" s="16"/>
      <c r="D65" s="16"/>
      <c r="E65" s="16"/>
      <c r="F65" s="16"/>
      <c r="G65" s="16"/>
      <c r="H65" s="16"/>
      <c r="I65" s="10"/>
    </row>
    <row r="67" spans="1:10" s="1" customFormat="1" x14ac:dyDescent="0.25">
      <c r="I67"/>
      <c r="J67"/>
    </row>
  </sheetData>
  <customSheetViews>
    <customSheetView guid="{24F24605-1A3D-4D85-862A-731D79D5977E}" showGridLines="0" showRuler="0" topLeftCell="A3">
      <selection activeCell="A3" sqref="A1:XFD1048576"/>
      <pageMargins left="0" right="0" top="0" bottom="0" header="0" footer="0"/>
      <pageSetup paperSize="10" scale="89" firstPageNumber="96" orientation="landscape" useFirstPageNumber="1" r:id="rId1"/>
      <headerFooter alignWithMargins="0"/>
    </customSheetView>
    <customSheetView guid="{7F92C93B-9884-4A9F-BC2C-456D85B3D410}" showGridLines="0" hiddenRows="1" hiddenColumns="1" showRuler="0" topLeftCell="A22">
      <selection activeCell="E34" sqref="E34"/>
      <pageMargins left="0" right="0" top="0" bottom="0" header="0" footer="0"/>
      <pageSetup paperSize="10" scale="89" firstPageNumber="96" orientation="landscape" useFirstPageNumber="1" r:id="rId2"/>
      <headerFooter alignWithMargins="0"/>
    </customSheetView>
    <customSheetView guid="{7F1CDDCB-C828-4541-A141-A3D8BE5955C2}" showGridLines="0" hiddenRows="1" hiddenColumns="1" showRuler="0" topLeftCell="B25">
      <selection activeCell="D35" sqref="D35"/>
      <pageMargins left="0" right="0" top="0" bottom="0" header="0" footer="0"/>
      <pageSetup paperSize="10" scale="89" firstPageNumber="96" orientation="landscape" useFirstPageNumber="1" r:id="rId3"/>
      <headerFooter alignWithMargins="0"/>
    </customSheetView>
  </customSheetViews>
  <pageMargins left="0.78740157480314965" right="0.78740157480314965" top="0.78740157480314965" bottom="0.48" header="0.51181102362204722" footer="0.23"/>
  <pageSetup paperSize="10" scale="89" firstPageNumber="96" orientation="landscape" useFirstPageNumber="1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BCB8E-0CB7-462E-A9C7-F90C9A8FFB02}">
  <sheetPr codeName="Sheet5">
    <pageSetUpPr autoPageBreaks="0"/>
  </sheetPr>
  <dimension ref="A1:L67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8" width="12.6640625" style="1" customWidth="1"/>
  </cols>
  <sheetData>
    <row r="1" spans="1:10" ht="19.649999999999999" customHeight="1" x14ac:dyDescent="0.25">
      <c r="A1" s="36" t="s">
        <v>57</v>
      </c>
      <c r="B1" s="9"/>
      <c r="C1" s="9"/>
      <c r="D1" s="9"/>
      <c r="E1" s="9"/>
      <c r="F1" s="9"/>
      <c r="G1" s="9"/>
      <c r="H1" s="9"/>
      <c r="I1" s="10"/>
    </row>
    <row r="2" spans="1:10" ht="15" x14ac:dyDescent="0.25">
      <c r="A2" s="38" t="s">
        <v>58</v>
      </c>
      <c r="B2" s="9"/>
      <c r="C2" s="9"/>
      <c r="D2" s="9"/>
      <c r="E2" s="9"/>
      <c r="F2" s="9"/>
      <c r="G2" s="9"/>
      <c r="H2" s="9"/>
      <c r="I2" s="10"/>
    </row>
    <row r="3" spans="1:10" ht="15" x14ac:dyDescent="0.25">
      <c r="A3" s="38" t="s">
        <v>59</v>
      </c>
      <c r="B3" s="9"/>
      <c r="C3" s="9"/>
      <c r="D3" s="9"/>
      <c r="E3" s="9"/>
      <c r="F3" s="9"/>
      <c r="G3" s="9"/>
      <c r="H3" s="9"/>
      <c r="I3" s="10"/>
    </row>
    <row r="4" spans="1:10" ht="15" x14ac:dyDescent="0.25">
      <c r="A4" s="38" t="s">
        <v>60</v>
      </c>
      <c r="B4" s="9"/>
      <c r="C4" s="9"/>
      <c r="D4" s="9"/>
      <c r="E4" s="9"/>
      <c r="F4" s="9"/>
      <c r="G4" s="9"/>
      <c r="H4" s="9"/>
      <c r="I4" s="10"/>
    </row>
    <row r="5" spans="1:10" ht="15" x14ac:dyDescent="0.25">
      <c r="A5" s="38" t="s">
        <v>66</v>
      </c>
      <c r="B5" s="9"/>
      <c r="C5" s="9"/>
      <c r="D5" s="9"/>
      <c r="E5" s="9"/>
      <c r="F5" s="9"/>
      <c r="G5" s="9"/>
      <c r="H5" s="9"/>
      <c r="I5" s="10"/>
    </row>
    <row r="6" spans="1:10" ht="15" x14ac:dyDescent="0.25">
      <c r="A6" s="38" t="s">
        <v>73</v>
      </c>
      <c r="B6" s="9"/>
      <c r="C6" s="9"/>
      <c r="D6" s="9"/>
      <c r="E6" s="9"/>
      <c r="F6" s="9"/>
      <c r="G6" s="9"/>
      <c r="H6" s="9"/>
      <c r="I6" s="10"/>
    </row>
    <row r="7" spans="1:10" ht="15" x14ac:dyDescent="0.25">
      <c r="A7" s="38" t="s">
        <v>61</v>
      </c>
      <c r="B7" s="9"/>
      <c r="C7" s="9"/>
      <c r="D7" s="9"/>
      <c r="E7" s="9"/>
      <c r="F7" s="9"/>
      <c r="G7" s="9"/>
      <c r="H7" s="9"/>
      <c r="I7" s="10"/>
    </row>
    <row r="8" spans="1:10" ht="15" x14ac:dyDescent="0.25">
      <c r="A8" s="38" t="s">
        <v>62</v>
      </c>
      <c r="B8" s="9"/>
      <c r="C8" s="9"/>
      <c r="D8" s="9"/>
      <c r="E8" s="9"/>
      <c r="F8" s="9"/>
      <c r="G8" s="9"/>
      <c r="H8" s="9"/>
      <c r="I8" s="10"/>
    </row>
    <row r="9" spans="1:10" ht="16.649999999999999" customHeight="1" thickBot="1" x14ac:dyDescent="0.3">
      <c r="B9" s="20"/>
      <c r="C9" s="20"/>
      <c r="D9" s="20"/>
      <c r="E9" s="21"/>
      <c r="F9" s="20"/>
      <c r="G9" s="21"/>
      <c r="H9" s="22"/>
      <c r="I9" s="10"/>
    </row>
    <row r="10" spans="1:10" ht="56.25" customHeight="1" thickBot="1" x14ac:dyDescent="0.3">
      <c r="A10" s="30" t="s">
        <v>0</v>
      </c>
      <c r="B10" s="37" t="s">
        <v>1</v>
      </c>
      <c r="C10" s="37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7</v>
      </c>
      <c r="I10" s="10"/>
    </row>
    <row r="11" spans="1:10" ht="19.649999999999999" customHeight="1" x14ac:dyDescent="0.25">
      <c r="A11" s="2" t="s">
        <v>8</v>
      </c>
      <c r="B11" s="26">
        <f>SUM(B12:B13)</f>
        <v>11235.9</v>
      </c>
      <c r="C11" s="26">
        <f t="shared" ref="C11:H11" si="0">SUM(C12:C13)</f>
        <v>6732.7</v>
      </c>
      <c r="D11" s="26">
        <f t="shared" si="0"/>
        <v>34229.599999999999</v>
      </c>
      <c r="E11" s="26">
        <f t="shared" si="0"/>
        <v>306.10000000000002</v>
      </c>
      <c r="F11" s="26">
        <f t="shared" si="0"/>
        <v>257.39999999999998</v>
      </c>
      <c r="G11" s="26">
        <f t="shared" si="0"/>
        <v>0</v>
      </c>
      <c r="H11" s="26">
        <f t="shared" si="0"/>
        <v>52761.7</v>
      </c>
      <c r="I11" s="10"/>
      <c r="J11" s="11"/>
    </row>
    <row r="12" spans="1:10" ht="12.75" customHeight="1" x14ac:dyDescent="0.25">
      <c r="A12" s="3" t="s">
        <v>9</v>
      </c>
      <c r="B12" s="24">
        <v>11235.9</v>
      </c>
      <c r="C12" s="24">
        <v>6732.7</v>
      </c>
      <c r="D12" s="24">
        <v>34227.4</v>
      </c>
      <c r="E12" s="24">
        <v>306.10000000000002</v>
      </c>
      <c r="F12" s="24">
        <v>257.39999999999998</v>
      </c>
      <c r="G12" s="24" t="s">
        <v>10</v>
      </c>
      <c r="H12" s="25">
        <v>52759.5</v>
      </c>
      <c r="I12" s="10"/>
      <c r="J12" s="11"/>
    </row>
    <row r="13" spans="1:10" s="13" customFormat="1" ht="20.100000000000001" customHeight="1" x14ac:dyDescent="0.25">
      <c r="A13" s="4" t="s">
        <v>11</v>
      </c>
      <c r="B13" s="24" t="s">
        <v>10</v>
      </c>
      <c r="C13" s="24" t="s">
        <v>10</v>
      </c>
      <c r="D13" s="24">
        <v>2.2000000000000002</v>
      </c>
      <c r="E13" s="24" t="s">
        <v>10</v>
      </c>
      <c r="F13" s="24" t="s">
        <v>10</v>
      </c>
      <c r="G13" s="24" t="s">
        <v>10</v>
      </c>
      <c r="H13" s="24">
        <v>2.2000000000000002</v>
      </c>
      <c r="I13" s="12"/>
      <c r="J13" s="11"/>
    </row>
    <row r="14" spans="1:10" s="15" customFormat="1" ht="16.649999999999999" customHeight="1" x14ac:dyDescent="0.25">
      <c r="A14" s="5" t="s">
        <v>12</v>
      </c>
      <c r="B14" s="6" t="s">
        <v>10</v>
      </c>
      <c r="C14" s="6">
        <v>0</v>
      </c>
      <c r="D14" s="6" t="s">
        <v>10</v>
      </c>
      <c r="E14" s="6">
        <v>5.2</v>
      </c>
      <c r="F14" s="6" t="s">
        <v>10</v>
      </c>
      <c r="G14" s="6" t="s">
        <v>10</v>
      </c>
      <c r="H14" s="6">
        <v>5.2</v>
      </c>
      <c r="I14" s="14"/>
      <c r="J14" s="11"/>
    </row>
    <row r="15" spans="1:10" ht="16.649999999999999" customHeight="1" x14ac:dyDescent="0.25">
      <c r="A15" s="28" t="s">
        <v>13</v>
      </c>
      <c r="B15" s="26">
        <f>SUM(B16:B17)</f>
        <v>343.6</v>
      </c>
      <c r="C15" s="26">
        <f t="shared" ref="C15:H15" si="1">SUM(C16:C17)</f>
        <v>475.29999999999995</v>
      </c>
      <c r="D15" s="26">
        <f t="shared" si="1"/>
        <v>153.30000000000001</v>
      </c>
      <c r="E15" s="26">
        <f t="shared" si="1"/>
        <v>23.2</v>
      </c>
      <c r="F15" s="26">
        <f t="shared" si="1"/>
        <v>33.700000000000003</v>
      </c>
      <c r="G15" s="26">
        <f t="shared" si="1"/>
        <v>228.6</v>
      </c>
      <c r="H15" s="26">
        <f t="shared" si="1"/>
        <v>1257.7</v>
      </c>
      <c r="I15" s="10"/>
      <c r="J15" s="11"/>
    </row>
    <row r="16" spans="1:10" s="15" customFormat="1" ht="12.75" customHeight="1" x14ac:dyDescent="0.25">
      <c r="A16" s="7" t="s">
        <v>14</v>
      </c>
      <c r="B16" s="24">
        <v>37.299999999999997</v>
      </c>
      <c r="C16" s="24">
        <v>268.89999999999998</v>
      </c>
      <c r="D16" s="24">
        <v>153.30000000000001</v>
      </c>
      <c r="E16" s="24">
        <v>23.2</v>
      </c>
      <c r="F16" s="24">
        <v>33.700000000000003</v>
      </c>
      <c r="G16" s="24">
        <v>228.6</v>
      </c>
      <c r="H16" s="27">
        <v>745</v>
      </c>
      <c r="I16" s="14"/>
      <c r="J16" s="11"/>
    </row>
    <row r="17" spans="1:12" s="13" customFormat="1" ht="20.100000000000001" customHeight="1" x14ac:dyDescent="0.25">
      <c r="A17" s="4" t="s">
        <v>15</v>
      </c>
      <c r="B17" s="24">
        <v>306.3</v>
      </c>
      <c r="C17" s="24">
        <v>206.4</v>
      </c>
      <c r="D17" s="24" t="s">
        <v>10</v>
      </c>
      <c r="E17" s="24" t="s">
        <v>10</v>
      </c>
      <c r="F17" s="24" t="s">
        <v>10</v>
      </c>
      <c r="G17" s="24" t="s">
        <v>10</v>
      </c>
      <c r="H17" s="24">
        <v>512.70000000000005</v>
      </c>
      <c r="I17" s="12"/>
      <c r="J17" s="11"/>
      <c r="L17" s="17"/>
    </row>
    <row r="18" spans="1:12" s="15" customFormat="1" ht="16.649999999999999" customHeight="1" x14ac:dyDescent="0.25">
      <c r="A18" s="5" t="s">
        <v>16</v>
      </c>
      <c r="B18" s="6" t="s">
        <v>10</v>
      </c>
      <c r="C18" s="6" t="s">
        <v>10</v>
      </c>
      <c r="D18" s="6" t="s">
        <v>10</v>
      </c>
      <c r="E18" s="6">
        <v>53.9</v>
      </c>
      <c r="F18" s="6" t="s">
        <v>10</v>
      </c>
      <c r="G18" s="6">
        <v>64.2</v>
      </c>
      <c r="H18" s="6">
        <v>118.1</v>
      </c>
      <c r="I18" s="14"/>
      <c r="J18" s="11"/>
      <c r="L18" s="18"/>
    </row>
    <row r="19" spans="1:12" s="15" customFormat="1" ht="30" customHeight="1" x14ac:dyDescent="0.25">
      <c r="A19" s="5" t="s">
        <v>17</v>
      </c>
      <c r="B19" s="6" t="s">
        <v>10</v>
      </c>
      <c r="C19" s="6">
        <v>0.2</v>
      </c>
      <c r="D19" s="6">
        <v>11.5</v>
      </c>
      <c r="E19" s="6">
        <v>17.399999999999999</v>
      </c>
      <c r="F19" s="6" t="s">
        <v>10</v>
      </c>
      <c r="G19" s="6">
        <v>2234.1</v>
      </c>
      <c r="H19" s="6">
        <v>2263.1999999999998</v>
      </c>
      <c r="I19" s="14"/>
      <c r="J19" s="11"/>
    </row>
    <row r="20" spans="1:12" s="15" customFormat="1" ht="16.649999999999999" customHeight="1" x14ac:dyDescent="0.25">
      <c r="A20" s="5" t="s">
        <v>18</v>
      </c>
      <c r="B20" s="6">
        <v>57.6</v>
      </c>
      <c r="C20" s="6">
        <v>7.9</v>
      </c>
      <c r="D20" s="6">
        <v>8.1</v>
      </c>
      <c r="E20" s="6">
        <v>2.7</v>
      </c>
      <c r="F20" s="6">
        <v>10.9</v>
      </c>
      <c r="G20" s="6">
        <v>2300.3000000000002</v>
      </c>
      <c r="H20" s="6">
        <v>2387.5</v>
      </c>
      <c r="I20" s="14"/>
      <c r="J20" s="11"/>
    </row>
    <row r="21" spans="1:12" s="15" customFormat="1" ht="16.649999999999999" customHeight="1" x14ac:dyDescent="0.25">
      <c r="A21" s="34" t="s">
        <v>19</v>
      </c>
      <c r="B21" s="35">
        <f t="shared" ref="B21:G21" si="2">-SUM(-B63,B23,B30,B20,B19,B18,B14,B11,B15)</f>
        <v>46.899999999999977</v>
      </c>
      <c r="C21" s="35">
        <f t="shared" si="2"/>
        <v>0.20000000000095497</v>
      </c>
      <c r="D21" s="35">
        <f t="shared" si="2"/>
        <v>-135.4999999999971</v>
      </c>
      <c r="E21" s="35">
        <f t="shared" si="2"/>
        <v>-40.399999999999935</v>
      </c>
      <c r="F21" s="35">
        <f t="shared" si="2"/>
        <v>-1.0999999999999801</v>
      </c>
      <c r="G21" s="35">
        <f t="shared" si="2"/>
        <v>-2518.6000000000085</v>
      </c>
      <c r="H21" s="35">
        <f t="shared" ref="H21" si="3">SUM(B21:G21)</f>
        <v>-2648.5000000000045</v>
      </c>
      <c r="I21" s="14"/>
      <c r="J21" s="11"/>
    </row>
    <row r="22" spans="1:12" s="15" customFormat="1" ht="19.649999999999999" customHeight="1" x14ac:dyDescent="0.25">
      <c r="A22" s="31" t="s">
        <v>20</v>
      </c>
      <c r="B22" s="32">
        <f>SUM(B21,B20,B19,B18,B15,B14,B11)</f>
        <v>11684</v>
      </c>
      <c r="C22" s="32">
        <f t="shared" ref="C22:G22" si="4">SUM(C21,C20,C19,C18,C15,C14,C11)</f>
        <v>7216.3000000000011</v>
      </c>
      <c r="D22" s="32">
        <f t="shared" si="4"/>
        <v>34267</v>
      </c>
      <c r="E22" s="32">
        <f t="shared" si="4"/>
        <v>368.10000000000008</v>
      </c>
      <c r="F22" s="32">
        <f t="shared" si="4"/>
        <v>300.89999999999998</v>
      </c>
      <c r="G22" s="32">
        <f t="shared" si="4"/>
        <v>2308.5999999999913</v>
      </c>
      <c r="H22" s="32">
        <f>SUM(H11,H14,H15,H18,H19,H20,H21)</f>
        <v>56144.89999999998</v>
      </c>
      <c r="I22" s="14"/>
      <c r="J22" s="11"/>
    </row>
    <row r="23" spans="1:12" ht="19.5" customHeight="1" x14ac:dyDescent="0.25">
      <c r="A23" s="2" t="s">
        <v>21</v>
      </c>
      <c r="B23" s="26">
        <f>SUM(B24:B29)</f>
        <v>0</v>
      </c>
      <c r="C23" s="26">
        <f t="shared" ref="C23:H23" si="5">SUM(C24:C29)</f>
        <v>0</v>
      </c>
      <c r="D23" s="26">
        <f t="shared" si="5"/>
        <v>0</v>
      </c>
      <c r="E23" s="26">
        <f t="shared" si="5"/>
        <v>355.4</v>
      </c>
      <c r="F23" s="26">
        <f t="shared" si="5"/>
        <v>0</v>
      </c>
      <c r="G23" s="26">
        <f t="shared" si="5"/>
        <v>52820.6</v>
      </c>
      <c r="H23" s="26">
        <f t="shared" si="5"/>
        <v>53176</v>
      </c>
      <c r="I23" s="10"/>
      <c r="J23" s="11"/>
    </row>
    <row r="24" spans="1:12" s="15" customFormat="1" x14ac:dyDescent="0.25">
      <c r="A24" s="7" t="s">
        <v>22</v>
      </c>
      <c r="B24" s="24" t="s">
        <v>10</v>
      </c>
      <c r="C24" s="24" t="s">
        <v>10</v>
      </c>
      <c r="D24" s="24" t="s">
        <v>10</v>
      </c>
      <c r="E24" s="24" t="s">
        <v>10</v>
      </c>
      <c r="F24" s="24" t="s">
        <v>10</v>
      </c>
      <c r="G24" s="24">
        <v>11522.7</v>
      </c>
      <c r="H24" s="27">
        <v>11522.7</v>
      </c>
      <c r="I24" s="14"/>
      <c r="J24" s="11"/>
    </row>
    <row r="25" spans="1:12" s="15" customFormat="1" ht="12.75" customHeight="1" x14ac:dyDescent="0.25">
      <c r="A25" s="7" t="s">
        <v>23</v>
      </c>
      <c r="B25" s="24" t="s">
        <v>10</v>
      </c>
      <c r="C25" s="24" t="s">
        <v>10</v>
      </c>
      <c r="D25" s="24" t="s">
        <v>10</v>
      </c>
      <c r="E25" s="24" t="s">
        <v>10</v>
      </c>
      <c r="F25" s="24" t="s">
        <v>10</v>
      </c>
      <c r="G25" s="24">
        <v>6701.3</v>
      </c>
      <c r="H25" s="27">
        <v>6701.3</v>
      </c>
      <c r="I25" s="14"/>
      <c r="J25" s="11"/>
    </row>
    <row r="26" spans="1:12" s="15" customFormat="1" x14ac:dyDescent="0.25">
      <c r="A26" s="7" t="s">
        <v>24</v>
      </c>
      <c r="B26" s="24" t="s">
        <v>10</v>
      </c>
      <c r="C26" s="24" t="s">
        <v>10</v>
      </c>
      <c r="D26" s="24" t="s">
        <v>10</v>
      </c>
      <c r="E26" s="24" t="s">
        <v>10</v>
      </c>
      <c r="F26" s="24" t="s">
        <v>10</v>
      </c>
      <c r="G26" s="24">
        <v>34024.1</v>
      </c>
      <c r="H26" s="27">
        <v>34024.1</v>
      </c>
      <c r="I26" s="14"/>
      <c r="J26" s="11"/>
    </row>
    <row r="27" spans="1:12" s="15" customFormat="1" x14ac:dyDescent="0.25">
      <c r="A27" s="7" t="s">
        <v>25</v>
      </c>
      <c r="B27" s="24" t="s">
        <v>10</v>
      </c>
      <c r="C27" s="24" t="s">
        <v>10</v>
      </c>
      <c r="D27" s="24" t="s">
        <v>10</v>
      </c>
      <c r="E27" s="24" t="s">
        <v>10</v>
      </c>
      <c r="F27" s="24" t="s">
        <v>10</v>
      </c>
      <c r="G27" s="24">
        <v>315.10000000000002</v>
      </c>
      <c r="H27" s="27">
        <v>315.10000000000002</v>
      </c>
      <c r="I27" s="14"/>
      <c r="J27" s="11"/>
    </row>
    <row r="28" spans="1:12" s="15" customFormat="1" x14ac:dyDescent="0.25">
      <c r="A28" s="7" t="s">
        <v>26</v>
      </c>
      <c r="B28" s="24" t="s">
        <v>10</v>
      </c>
      <c r="C28" s="24" t="s">
        <v>10</v>
      </c>
      <c r="D28" s="24" t="s">
        <v>10</v>
      </c>
      <c r="E28" s="24" t="s">
        <v>10</v>
      </c>
      <c r="F28" s="24" t="s">
        <v>10</v>
      </c>
      <c r="G28" s="24">
        <v>257.39999999999998</v>
      </c>
      <c r="H28" s="27">
        <v>257.39999999999998</v>
      </c>
      <c r="I28" s="14"/>
      <c r="J28" s="11"/>
    </row>
    <row r="29" spans="1:12" s="13" customFormat="1" ht="20.100000000000001" customHeight="1" x14ac:dyDescent="0.25">
      <c r="A29" s="4" t="s">
        <v>27</v>
      </c>
      <c r="B29" s="24" t="s">
        <v>10</v>
      </c>
      <c r="C29" s="24" t="s">
        <v>10</v>
      </c>
      <c r="D29" s="24" t="s">
        <v>10</v>
      </c>
      <c r="E29" s="24">
        <v>355.4</v>
      </c>
      <c r="F29" s="24" t="s">
        <v>10</v>
      </c>
      <c r="G29" s="24" t="s">
        <v>10</v>
      </c>
      <c r="H29" s="24">
        <v>355.4</v>
      </c>
      <c r="I29" s="12"/>
      <c r="J29" s="11"/>
    </row>
    <row r="30" spans="1:12" ht="16.649999999999999" customHeight="1" x14ac:dyDescent="0.25">
      <c r="A30" s="2" t="s">
        <v>28</v>
      </c>
      <c r="B30" s="26">
        <f>SUM(B31:B34)</f>
        <v>0</v>
      </c>
      <c r="C30" s="26">
        <f t="shared" ref="C30:H30" si="6">SUM(C31:C34)</f>
        <v>0</v>
      </c>
      <c r="D30" s="26">
        <f t="shared" si="6"/>
        <v>74.2</v>
      </c>
      <c r="E30" s="26">
        <f t="shared" si="6"/>
        <v>0</v>
      </c>
      <c r="F30" s="26">
        <f t="shared" si="6"/>
        <v>0</v>
      </c>
      <c r="G30" s="26">
        <f t="shared" si="6"/>
        <v>28536.6</v>
      </c>
      <c r="H30" s="26">
        <f t="shared" si="6"/>
        <v>28610.799999999999</v>
      </c>
      <c r="I30" s="10"/>
      <c r="J30" s="11"/>
    </row>
    <row r="31" spans="1:12" s="15" customFormat="1" ht="12.75" customHeight="1" x14ac:dyDescent="0.25">
      <c r="A31" s="7" t="s">
        <v>29</v>
      </c>
      <c r="B31" s="27" t="s">
        <v>10</v>
      </c>
      <c r="C31" s="27" t="s">
        <v>10</v>
      </c>
      <c r="D31" s="27" t="s">
        <v>10</v>
      </c>
      <c r="E31" s="27" t="s">
        <v>10</v>
      </c>
      <c r="F31" s="27" t="s">
        <v>10</v>
      </c>
      <c r="G31" s="27" t="s">
        <v>10</v>
      </c>
      <c r="H31" s="27">
        <v>0</v>
      </c>
      <c r="I31" s="14"/>
      <c r="J31" s="11"/>
    </row>
    <row r="32" spans="1:12" s="15" customFormat="1" x14ac:dyDescent="0.25">
      <c r="A32" s="7" t="s">
        <v>30</v>
      </c>
      <c r="B32" s="27" t="s">
        <v>10</v>
      </c>
      <c r="C32" s="27">
        <v>0</v>
      </c>
      <c r="D32" s="27" t="s">
        <v>10</v>
      </c>
      <c r="E32" s="27" t="s">
        <v>10</v>
      </c>
      <c r="F32" s="27" t="s">
        <v>10</v>
      </c>
      <c r="G32" s="27" t="s">
        <v>10</v>
      </c>
      <c r="H32" s="27">
        <v>0</v>
      </c>
      <c r="I32" s="14"/>
      <c r="J32" s="11"/>
    </row>
    <row r="33" spans="1:10" s="15" customFormat="1" ht="12.75" customHeight="1" x14ac:dyDescent="0.25">
      <c r="A33" s="7" t="s">
        <v>31</v>
      </c>
      <c r="B33" s="27" t="s">
        <v>10</v>
      </c>
      <c r="C33" s="27" t="s">
        <v>10</v>
      </c>
      <c r="D33" s="27">
        <v>74.2</v>
      </c>
      <c r="E33" s="27" t="s">
        <v>10</v>
      </c>
      <c r="F33" s="27" t="s">
        <v>10</v>
      </c>
      <c r="G33" s="27">
        <v>186</v>
      </c>
      <c r="H33" s="27">
        <v>260.2</v>
      </c>
      <c r="I33" s="14"/>
      <c r="J33" s="11"/>
    </row>
    <row r="34" spans="1:10" s="15" customFormat="1" ht="16.649999999999999" customHeight="1" x14ac:dyDescent="0.25">
      <c r="A34" s="7" t="s">
        <v>32</v>
      </c>
      <c r="B34" s="24" t="s">
        <v>10</v>
      </c>
      <c r="C34" s="24" t="s">
        <v>10</v>
      </c>
      <c r="D34" s="24" t="s">
        <v>10</v>
      </c>
      <c r="E34" s="24" t="s">
        <v>10</v>
      </c>
      <c r="F34" s="24" t="s">
        <v>10</v>
      </c>
      <c r="G34" s="24">
        <v>28350.6</v>
      </c>
      <c r="H34" s="27">
        <v>28350.6</v>
      </c>
      <c r="I34" s="14"/>
      <c r="J34" s="11"/>
    </row>
    <row r="35" spans="1:10" s="15" customFormat="1" ht="19.649999999999999" customHeight="1" thickBot="1" x14ac:dyDescent="0.3">
      <c r="A35" s="23" t="s">
        <v>33</v>
      </c>
      <c r="B35" s="29">
        <f t="shared" ref="B35:G35" si="7">SUM(B30,B23,B22)</f>
        <v>11684</v>
      </c>
      <c r="C35" s="29">
        <f t="shared" si="7"/>
        <v>7216.3000000000011</v>
      </c>
      <c r="D35" s="29">
        <f t="shared" si="7"/>
        <v>34341.199999999997</v>
      </c>
      <c r="E35" s="29">
        <f t="shared" si="7"/>
        <v>723.5</v>
      </c>
      <c r="F35" s="29">
        <f t="shared" si="7"/>
        <v>300.89999999999998</v>
      </c>
      <c r="G35" s="29">
        <f t="shared" si="7"/>
        <v>83665.799999999988</v>
      </c>
      <c r="H35" s="29">
        <f>SUM(H22,H23,H30)</f>
        <v>137931.69999999998</v>
      </c>
      <c r="I35" s="14"/>
      <c r="J35" s="11"/>
    </row>
    <row r="36" spans="1:10" s="15" customFormat="1" ht="19.649999999999999" customHeight="1" x14ac:dyDescent="0.3">
      <c r="A36" s="39" t="s">
        <v>34</v>
      </c>
      <c r="B36" s="6"/>
      <c r="C36" s="6"/>
      <c r="D36" s="6"/>
      <c r="E36" s="6"/>
      <c r="F36" s="6"/>
      <c r="G36" s="6"/>
      <c r="H36" s="6"/>
      <c r="I36" s="14"/>
      <c r="J36" s="11"/>
    </row>
    <row r="37" spans="1:10" s="15" customFormat="1" ht="19.649999999999999" customHeight="1" thickBot="1" x14ac:dyDescent="0.3">
      <c r="A37" s="5"/>
      <c r="B37" s="6"/>
      <c r="C37" s="6"/>
      <c r="D37" s="6"/>
      <c r="E37" s="6"/>
      <c r="F37" s="6"/>
      <c r="G37" s="6"/>
      <c r="H37" s="6"/>
      <c r="I37" s="14"/>
      <c r="J37" s="11"/>
    </row>
    <row r="38" spans="1:10" ht="56.25" customHeight="1" thickBot="1" x14ac:dyDescent="0.3">
      <c r="A38" s="30" t="s">
        <v>35</v>
      </c>
      <c r="B38" s="37" t="s">
        <v>1</v>
      </c>
      <c r="C38" s="37" t="s">
        <v>2</v>
      </c>
      <c r="D38" s="37" t="s">
        <v>3</v>
      </c>
      <c r="E38" s="37" t="s">
        <v>4</v>
      </c>
      <c r="F38" s="37" t="s">
        <v>5</v>
      </c>
      <c r="G38" s="37" t="s">
        <v>6</v>
      </c>
      <c r="H38" s="37" t="s">
        <v>7</v>
      </c>
      <c r="I38" s="10"/>
      <c r="J38" s="11"/>
    </row>
    <row r="39" spans="1:10" ht="19.5" customHeight="1" x14ac:dyDescent="0.25">
      <c r="A39" s="2" t="s">
        <v>36</v>
      </c>
      <c r="B39" s="26">
        <f>SUM(B40:B44)</f>
        <v>141</v>
      </c>
      <c r="C39" s="26">
        <f t="shared" ref="C39:H39" si="8">SUM(C40:C44)</f>
        <v>0.1</v>
      </c>
      <c r="D39" s="26">
        <f t="shared" si="8"/>
        <v>229.29999999999998</v>
      </c>
      <c r="E39" s="26">
        <f t="shared" si="8"/>
        <v>22.7</v>
      </c>
      <c r="F39" s="26">
        <f t="shared" si="8"/>
        <v>32.799999999999997</v>
      </c>
      <c r="G39" s="26">
        <f t="shared" si="8"/>
        <v>58563.1</v>
      </c>
      <c r="H39" s="26">
        <f t="shared" si="8"/>
        <v>58989</v>
      </c>
      <c r="I39" s="10"/>
      <c r="J39" s="11"/>
    </row>
    <row r="40" spans="1:10" s="15" customFormat="1" ht="12.75" customHeight="1" x14ac:dyDescent="0.25">
      <c r="A40" s="7" t="s">
        <v>37</v>
      </c>
      <c r="B40" s="24">
        <v>0</v>
      </c>
      <c r="C40" s="24" t="s">
        <v>10</v>
      </c>
      <c r="D40" s="24">
        <v>6.1</v>
      </c>
      <c r="E40" s="24" t="s">
        <v>10</v>
      </c>
      <c r="F40" s="24" t="s">
        <v>10</v>
      </c>
      <c r="G40" s="24">
        <v>19287.900000000001</v>
      </c>
      <c r="H40" s="25">
        <v>19294</v>
      </c>
      <c r="I40" s="14"/>
      <c r="J40" s="11"/>
    </row>
    <row r="41" spans="1:10" s="15" customFormat="1" ht="12.75" customHeight="1" x14ac:dyDescent="0.25">
      <c r="A41" s="7" t="s">
        <v>38</v>
      </c>
      <c r="B41" s="24" t="s">
        <v>10</v>
      </c>
      <c r="C41" s="24" t="s">
        <v>10</v>
      </c>
      <c r="D41" s="24" t="s">
        <v>10</v>
      </c>
      <c r="E41" s="24">
        <v>22.7</v>
      </c>
      <c r="F41" s="24">
        <v>32.799999999999997</v>
      </c>
      <c r="G41" s="24">
        <v>37989.699999999997</v>
      </c>
      <c r="H41" s="25">
        <v>38045.199999999997</v>
      </c>
      <c r="I41" s="14"/>
      <c r="J41" s="11"/>
    </row>
    <row r="42" spans="1:10" s="15" customFormat="1" ht="25.5" customHeight="1" x14ac:dyDescent="0.25">
      <c r="A42" s="7" t="s">
        <v>39</v>
      </c>
      <c r="B42" s="24" t="s">
        <v>10</v>
      </c>
      <c r="C42" s="24" t="s">
        <v>10</v>
      </c>
      <c r="D42" s="24">
        <v>223.2</v>
      </c>
      <c r="E42" s="24" t="s">
        <v>10</v>
      </c>
      <c r="F42" s="24" t="s">
        <v>10</v>
      </c>
      <c r="G42" s="24">
        <v>92.6</v>
      </c>
      <c r="H42" s="24">
        <v>315.79999999999995</v>
      </c>
      <c r="I42" s="14"/>
      <c r="J42" s="11"/>
    </row>
    <row r="43" spans="1:10" s="15" customFormat="1" ht="12.75" customHeight="1" x14ac:dyDescent="0.25">
      <c r="A43" s="7" t="s">
        <v>40</v>
      </c>
      <c r="B43" s="24">
        <v>141</v>
      </c>
      <c r="C43" s="24">
        <v>0.1</v>
      </c>
      <c r="D43" s="24" t="s">
        <v>10</v>
      </c>
      <c r="E43" s="24" t="s">
        <v>10</v>
      </c>
      <c r="F43" s="24" t="s">
        <v>10</v>
      </c>
      <c r="G43" s="24" t="s">
        <v>10</v>
      </c>
      <c r="H43" s="24">
        <v>141.1</v>
      </c>
      <c r="I43" s="14"/>
      <c r="J43" s="11"/>
    </row>
    <row r="44" spans="1:10" s="13" customFormat="1" ht="20.100000000000001" customHeight="1" x14ac:dyDescent="0.25">
      <c r="A44" s="4" t="s">
        <v>41</v>
      </c>
      <c r="B44" s="24" t="s">
        <v>10</v>
      </c>
      <c r="C44" s="24" t="s">
        <v>10</v>
      </c>
      <c r="D44" s="24" t="s">
        <v>10</v>
      </c>
      <c r="E44" s="24" t="s">
        <v>10</v>
      </c>
      <c r="F44" s="24" t="s">
        <v>10</v>
      </c>
      <c r="G44" s="24">
        <v>1192.9000000000001</v>
      </c>
      <c r="H44" s="24">
        <v>1192.9000000000001</v>
      </c>
      <c r="I44" s="12"/>
      <c r="J44" s="11"/>
    </row>
    <row r="45" spans="1:10" s="15" customFormat="1" ht="30" customHeight="1" x14ac:dyDescent="0.25">
      <c r="A45" s="5" t="s">
        <v>42</v>
      </c>
      <c r="B45" s="6" t="s">
        <v>10</v>
      </c>
      <c r="C45" s="6" t="s">
        <v>10</v>
      </c>
      <c r="D45" s="6" t="s">
        <v>10</v>
      </c>
      <c r="E45" s="6" t="s">
        <v>10</v>
      </c>
      <c r="F45" s="6" t="s">
        <v>10</v>
      </c>
      <c r="G45" s="6">
        <v>19026.8</v>
      </c>
      <c r="H45" s="6">
        <v>19026.8</v>
      </c>
      <c r="I45" s="14"/>
      <c r="J45" s="11"/>
    </row>
    <row r="46" spans="1:10" s="15" customFormat="1" ht="30" customHeight="1" x14ac:dyDescent="0.25">
      <c r="A46" s="5" t="s">
        <v>43</v>
      </c>
      <c r="B46" s="6">
        <v>0.4</v>
      </c>
      <c r="C46" s="6">
        <v>213.1</v>
      </c>
      <c r="D46" s="6">
        <v>0.1</v>
      </c>
      <c r="E46" s="6" t="s">
        <v>10</v>
      </c>
      <c r="F46" s="6">
        <v>10.6</v>
      </c>
      <c r="G46" s="6">
        <v>7434.3</v>
      </c>
      <c r="H46" s="6">
        <v>7658.5</v>
      </c>
      <c r="I46" s="14"/>
      <c r="J46" s="11"/>
    </row>
    <row r="47" spans="1:10" s="15" customFormat="1" ht="30" customHeight="1" x14ac:dyDescent="0.25">
      <c r="A47" s="5" t="s">
        <v>44</v>
      </c>
      <c r="B47" s="6" t="s">
        <v>10</v>
      </c>
      <c r="C47" s="6" t="s">
        <v>10</v>
      </c>
      <c r="D47" s="6">
        <v>0.1</v>
      </c>
      <c r="E47" s="6">
        <v>33.6</v>
      </c>
      <c r="F47" s="6" t="s">
        <v>10</v>
      </c>
      <c r="G47" s="6">
        <v>-1717</v>
      </c>
      <c r="H47" s="6">
        <v>-1683.3</v>
      </c>
      <c r="I47" s="14"/>
      <c r="J47" s="11"/>
    </row>
    <row r="48" spans="1:10" s="15" customFormat="1" ht="30" customHeight="1" x14ac:dyDescent="0.25">
      <c r="A48" s="5" t="s">
        <v>45</v>
      </c>
      <c r="B48" s="6">
        <v>19.899999999999999</v>
      </c>
      <c r="C48" s="6">
        <v>6.2</v>
      </c>
      <c r="D48" s="6">
        <v>0</v>
      </c>
      <c r="E48" s="6">
        <v>342.6</v>
      </c>
      <c r="F48" s="6" t="s">
        <v>10</v>
      </c>
      <c r="G48" s="6">
        <v>3.2</v>
      </c>
      <c r="H48" s="6">
        <v>371.90000000000003</v>
      </c>
      <c r="I48" s="14"/>
      <c r="J48" s="11"/>
    </row>
    <row r="49" spans="1:10" s="15" customFormat="1" ht="30" customHeight="1" x14ac:dyDescent="0.25">
      <c r="A49" s="31" t="s">
        <v>46</v>
      </c>
      <c r="B49" s="32" t="s">
        <v>10</v>
      </c>
      <c r="C49" s="32">
        <v>203.4</v>
      </c>
      <c r="D49" s="32">
        <v>78.400000000000006</v>
      </c>
      <c r="E49" s="32">
        <v>9.5</v>
      </c>
      <c r="F49" s="32" t="s">
        <v>10</v>
      </c>
      <c r="G49" s="32" t="s">
        <v>10</v>
      </c>
      <c r="H49" s="32">
        <v>291.3</v>
      </c>
      <c r="I49" s="14"/>
      <c r="J49" s="11"/>
    </row>
    <row r="50" spans="1:10" s="15" customFormat="1" ht="19.649999999999999" customHeight="1" x14ac:dyDescent="0.25">
      <c r="A50" s="19" t="s">
        <v>20</v>
      </c>
      <c r="B50" s="33">
        <f t="shared" ref="B50:G50" si="9">SUM(B49,B48,B47,B46,B45,B39)</f>
        <v>161.30000000000001</v>
      </c>
      <c r="C50" s="33">
        <f t="shared" si="9"/>
        <v>422.8</v>
      </c>
      <c r="D50" s="33">
        <f t="shared" si="9"/>
        <v>307.89999999999998</v>
      </c>
      <c r="E50" s="33">
        <f t="shared" si="9"/>
        <v>408.40000000000003</v>
      </c>
      <c r="F50" s="33">
        <f t="shared" si="9"/>
        <v>43.4</v>
      </c>
      <c r="G50" s="33">
        <f t="shared" si="9"/>
        <v>83310.399999999994</v>
      </c>
      <c r="H50" s="33">
        <f>SUM(H39,H45,H46,H47,H48,H49)</f>
        <v>84654.2</v>
      </c>
      <c r="I50" s="14"/>
      <c r="J50" s="11"/>
    </row>
    <row r="51" spans="1:10" ht="19.649999999999999" customHeight="1" x14ac:dyDescent="0.25">
      <c r="A51" s="2" t="s">
        <v>21</v>
      </c>
      <c r="B51" s="26">
        <f>SUM(B52:B57)</f>
        <v>11522.7</v>
      </c>
      <c r="C51" s="26">
        <f t="shared" ref="C51:H51" si="10">SUM(C52:C57)</f>
        <v>6701.3</v>
      </c>
      <c r="D51" s="26">
        <f t="shared" si="10"/>
        <v>34024.1</v>
      </c>
      <c r="E51" s="26">
        <f t="shared" si="10"/>
        <v>315.10000000000002</v>
      </c>
      <c r="F51" s="26">
        <f t="shared" si="10"/>
        <v>257.39999999999998</v>
      </c>
      <c r="G51" s="26">
        <f t="shared" si="10"/>
        <v>355.4</v>
      </c>
      <c r="H51" s="26">
        <f t="shared" si="10"/>
        <v>53176</v>
      </c>
      <c r="I51" s="10"/>
      <c r="J51" s="11"/>
    </row>
    <row r="52" spans="1:10" s="15" customFormat="1" x14ac:dyDescent="0.25">
      <c r="A52" s="7" t="s">
        <v>47</v>
      </c>
      <c r="B52" s="24" t="s">
        <v>10</v>
      </c>
      <c r="C52" s="24" t="s">
        <v>10</v>
      </c>
      <c r="D52" s="24" t="s">
        <v>10</v>
      </c>
      <c r="E52" s="24" t="s">
        <v>10</v>
      </c>
      <c r="F52" s="24" t="s">
        <v>10</v>
      </c>
      <c r="G52" s="24" t="s">
        <v>10</v>
      </c>
      <c r="H52" s="25">
        <v>0</v>
      </c>
      <c r="I52" s="14"/>
      <c r="J52" s="11"/>
    </row>
    <row r="53" spans="1:10" s="15" customFormat="1" x14ac:dyDescent="0.25">
      <c r="A53" s="7" t="s">
        <v>48</v>
      </c>
      <c r="B53" s="24" t="s">
        <v>10</v>
      </c>
      <c r="C53" s="24" t="s">
        <v>10</v>
      </c>
      <c r="D53" s="24" t="s">
        <v>10</v>
      </c>
      <c r="E53" s="24" t="s">
        <v>10</v>
      </c>
      <c r="F53" s="24" t="s">
        <v>10</v>
      </c>
      <c r="G53" s="24" t="s">
        <v>10</v>
      </c>
      <c r="H53" s="25">
        <v>0</v>
      </c>
      <c r="I53" s="14"/>
      <c r="J53" s="11"/>
    </row>
    <row r="54" spans="1:10" s="15" customFormat="1" x14ac:dyDescent="0.25">
      <c r="A54" s="7" t="s">
        <v>49</v>
      </c>
      <c r="B54" s="24" t="s">
        <v>10</v>
      </c>
      <c r="C54" s="24" t="s">
        <v>10</v>
      </c>
      <c r="D54" s="24" t="s">
        <v>10</v>
      </c>
      <c r="E54" s="24" t="s">
        <v>10</v>
      </c>
      <c r="F54" s="24" t="s">
        <v>10</v>
      </c>
      <c r="G54" s="24" t="s">
        <v>10</v>
      </c>
      <c r="H54" s="25">
        <v>0</v>
      </c>
      <c r="I54" s="14"/>
      <c r="J54" s="11"/>
    </row>
    <row r="55" spans="1:10" s="15" customFormat="1" x14ac:dyDescent="0.25">
      <c r="A55" s="7" t="s">
        <v>50</v>
      </c>
      <c r="B55" s="24" t="s">
        <v>10</v>
      </c>
      <c r="C55" s="24" t="s">
        <v>10</v>
      </c>
      <c r="D55" s="24" t="s">
        <v>10</v>
      </c>
      <c r="E55" s="24" t="s">
        <v>10</v>
      </c>
      <c r="F55" s="24" t="s">
        <v>10</v>
      </c>
      <c r="G55" s="24">
        <v>355.4</v>
      </c>
      <c r="H55" s="25">
        <v>355.4</v>
      </c>
      <c r="I55" s="14"/>
      <c r="J55" s="11"/>
    </row>
    <row r="56" spans="1:10" s="15" customFormat="1" x14ac:dyDescent="0.25">
      <c r="A56" s="7" t="s">
        <v>51</v>
      </c>
      <c r="B56" s="24" t="s">
        <v>10</v>
      </c>
      <c r="C56" s="24" t="s">
        <v>10</v>
      </c>
      <c r="D56" s="24" t="s">
        <v>10</v>
      </c>
      <c r="E56" s="24" t="s">
        <v>10</v>
      </c>
      <c r="F56" s="24" t="s">
        <v>10</v>
      </c>
      <c r="G56" s="24" t="s">
        <v>10</v>
      </c>
      <c r="H56" s="25">
        <v>0</v>
      </c>
      <c r="I56" s="14"/>
      <c r="J56" s="11"/>
    </row>
    <row r="57" spans="1:10" s="13" customFormat="1" ht="20.100000000000001" customHeight="1" x14ac:dyDescent="0.25">
      <c r="A57" s="4" t="s">
        <v>52</v>
      </c>
      <c r="B57" s="24">
        <v>11522.7</v>
      </c>
      <c r="C57" s="24">
        <v>6701.3</v>
      </c>
      <c r="D57" s="24">
        <v>34024.1</v>
      </c>
      <c r="E57" s="24">
        <v>315.10000000000002</v>
      </c>
      <c r="F57" s="24">
        <v>257.39999999999998</v>
      </c>
      <c r="G57" s="24" t="s">
        <v>10</v>
      </c>
      <c r="H57" s="24">
        <v>52820.6</v>
      </c>
      <c r="I57" s="12"/>
      <c r="J57" s="11"/>
    </row>
    <row r="58" spans="1:10" ht="16.649999999999999" customHeight="1" x14ac:dyDescent="0.25">
      <c r="A58" s="2" t="s">
        <v>28</v>
      </c>
      <c r="B58" s="26">
        <f>SUM(B59:B62)</f>
        <v>0</v>
      </c>
      <c r="C58" s="26">
        <f t="shared" ref="C58:H58" si="11">SUM(C59:C62)</f>
        <v>92.2</v>
      </c>
      <c r="D58" s="26">
        <f t="shared" si="11"/>
        <v>9.1999999999999993</v>
      </c>
      <c r="E58" s="26">
        <f t="shared" si="11"/>
        <v>0</v>
      </c>
      <c r="F58" s="26">
        <f t="shared" si="11"/>
        <v>0.1</v>
      </c>
      <c r="G58" s="26">
        <f t="shared" si="11"/>
        <v>0</v>
      </c>
      <c r="H58" s="26">
        <f t="shared" si="11"/>
        <v>101.5</v>
      </c>
      <c r="I58" s="10"/>
      <c r="J58" s="11"/>
    </row>
    <row r="59" spans="1:10" s="15" customFormat="1" ht="12.75" customHeight="1" x14ac:dyDescent="0.25">
      <c r="A59" s="7" t="s">
        <v>53</v>
      </c>
      <c r="B59" s="24" t="s">
        <v>10</v>
      </c>
      <c r="C59" s="24" t="s">
        <v>10</v>
      </c>
      <c r="D59" s="24" t="s">
        <v>10</v>
      </c>
      <c r="E59" s="24" t="s">
        <v>10</v>
      </c>
      <c r="F59" s="24">
        <v>0.1</v>
      </c>
      <c r="G59" s="24" t="s">
        <v>10</v>
      </c>
      <c r="H59" s="27">
        <v>0.1</v>
      </c>
      <c r="I59" s="14"/>
      <c r="J59" s="11"/>
    </row>
    <row r="60" spans="1:10" s="15" customFormat="1" x14ac:dyDescent="0.25">
      <c r="A60" s="7" t="s">
        <v>54</v>
      </c>
      <c r="B60" s="24" t="s">
        <v>10</v>
      </c>
      <c r="C60" s="24">
        <v>92.2</v>
      </c>
      <c r="D60" s="24" t="s">
        <v>10</v>
      </c>
      <c r="E60" s="24" t="s">
        <v>10</v>
      </c>
      <c r="F60" s="24" t="s">
        <v>10</v>
      </c>
      <c r="G60" s="24" t="s">
        <v>10</v>
      </c>
      <c r="H60" s="27">
        <v>92.2</v>
      </c>
      <c r="I60" s="14"/>
      <c r="J60" s="11"/>
    </row>
    <row r="61" spans="1:10" s="15" customFormat="1" ht="12.75" customHeight="1" x14ac:dyDescent="0.25">
      <c r="A61" s="7" t="s">
        <v>55</v>
      </c>
      <c r="B61" s="24" t="s">
        <v>10</v>
      </c>
      <c r="C61" s="24" t="s">
        <v>10</v>
      </c>
      <c r="D61" s="24">
        <v>9.1999999999999993</v>
      </c>
      <c r="E61" s="24" t="s">
        <v>10</v>
      </c>
      <c r="F61" s="24" t="s">
        <v>10</v>
      </c>
      <c r="G61" s="24" t="s">
        <v>10</v>
      </c>
      <c r="H61" s="27">
        <v>9.1999999999999993</v>
      </c>
      <c r="I61" s="14"/>
      <c r="J61" s="11"/>
    </row>
    <row r="62" spans="1:10" s="15" customFormat="1" ht="16.649999999999999" customHeight="1" x14ac:dyDescent="0.25">
      <c r="A62" s="7" t="s">
        <v>56</v>
      </c>
      <c r="B62" s="24" t="s">
        <v>10</v>
      </c>
      <c r="C62" s="24" t="s">
        <v>10</v>
      </c>
      <c r="D62" s="24" t="s">
        <v>10</v>
      </c>
      <c r="E62" s="24" t="s">
        <v>10</v>
      </c>
      <c r="F62" s="24" t="s">
        <v>10</v>
      </c>
      <c r="G62" s="24">
        <v>0</v>
      </c>
      <c r="H62" s="27">
        <v>0</v>
      </c>
      <c r="I62" s="14"/>
      <c r="J62" s="11"/>
    </row>
    <row r="63" spans="1:10" s="15" customFormat="1" ht="19.649999999999999" customHeight="1" thickBot="1" x14ac:dyDescent="0.3">
      <c r="A63" s="23" t="s">
        <v>33</v>
      </c>
      <c r="B63" s="29">
        <f t="shared" ref="B63:H63" si="12">SUM(B58,B51,B50)</f>
        <v>11684</v>
      </c>
      <c r="C63" s="29">
        <f t="shared" si="12"/>
        <v>7216.3</v>
      </c>
      <c r="D63" s="29">
        <f t="shared" si="12"/>
        <v>34341.199999999997</v>
      </c>
      <c r="E63" s="29">
        <f t="shared" si="12"/>
        <v>723.5</v>
      </c>
      <c r="F63" s="29">
        <f t="shared" si="12"/>
        <v>300.89999999999998</v>
      </c>
      <c r="G63" s="29">
        <f t="shared" si="12"/>
        <v>83665.799999999988</v>
      </c>
      <c r="H63" s="29">
        <f t="shared" si="12"/>
        <v>137931.70000000001</v>
      </c>
      <c r="I63" s="14"/>
      <c r="J63" s="11"/>
    </row>
    <row r="64" spans="1:10" s="15" customFormat="1" ht="19.649999999999999" customHeight="1" x14ac:dyDescent="0.3">
      <c r="A64" s="39" t="s">
        <v>34</v>
      </c>
      <c r="B64" s="6"/>
      <c r="C64" s="6"/>
      <c r="D64" s="6"/>
      <c r="E64" s="6"/>
      <c r="F64" s="6"/>
      <c r="G64" s="6"/>
      <c r="H64" s="6"/>
      <c r="I64" s="14"/>
    </row>
    <row r="65" spans="1:10" x14ac:dyDescent="0.25">
      <c r="A65" s="8"/>
      <c r="B65" s="16"/>
      <c r="C65" s="16"/>
      <c r="D65" s="16"/>
      <c r="E65" s="16"/>
      <c r="F65" s="16"/>
      <c r="G65" s="16"/>
      <c r="H65" s="16"/>
      <c r="I65" s="10"/>
    </row>
    <row r="67" spans="1:10" s="1" customFormat="1" x14ac:dyDescent="0.25">
      <c r="I67"/>
      <c r="J67"/>
    </row>
  </sheetData>
  <customSheetViews>
    <customSheetView guid="{24F24605-1A3D-4D85-862A-731D79D5977E}" showGridLines="0" showRuler="0">
      <selection activeCell="B23" sqref="B23"/>
      <pageMargins left="0" right="0" top="0" bottom="0" header="0" footer="0"/>
      <pageSetup paperSize="10" scale="89" firstPageNumber="96" orientation="landscape" useFirstPageNumber="1" r:id="rId1"/>
      <headerFooter alignWithMargins="0"/>
    </customSheetView>
    <customSheetView guid="{7F92C93B-9884-4A9F-BC2C-456D85B3D410}" showGridLines="0" hiddenRows="1" hiddenColumns="1" showRuler="0" topLeftCell="A43">
      <selection activeCell="D34" sqref="D34"/>
      <pageMargins left="0" right="0" top="0" bottom="0" header="0" footer="0"/>
      <pageSetup paperSize="10" scale="89" firstPageNumber="96" orientation="landscape" useFirstPageNumber="1" r:id="rId2"/>
      <headerFooter alignWithMargins="0"/>
    </customSheetView>
    <customSheetView guid="{7F1CDDCB-C828-4541-A141-A3D8BE5955C2}" showGridLines="0" hiddenRows="1" hiddenColumns="1" showRuler="0" topLeftCell="B22">
      <selection activeCell="B33" sqref="B33"/>
      <pageMargins left="0" right="0" top="0" bottom="0" header="0" footer="0"/>
      <pageSetup paperSize="10" scale="89" firstPageNumber="96" orientation="landscape" useFirstPageNumber="1" r:id="rId3"/>
      <headerFooter alignWithMargins="0"/>
    </customSheetView>
  </customSheetViews>
  <pageMargins left="0.78740157480314965" right="0.78740157480314965" top="0.78740157480314965" bottom="0.48" header="0.51181102362204722" footer="0.23"/>
  <pageSetup paperSize="10" scale="89" firstPageNumber="96" orientation="landscape" useFirstPageNumber="1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954788CDF3140A64865E80C8809F7" ma:contentTypeVersion="6" ma:contentTypeDescription="Een nieuw document maken." ma:contentTypeScope="" ma:versionID="1223b79604e931d87e633c484e71bb7a">
  <xsd:schema xmlns:xsd="http://www.w3.org/2001/XMLSchema" xmlns:xs="http://www.w3.org/2001/XMLSchema" xmlns:p="http://schemas.microsoft.com/office/2006/metadata/properties" xmlns:ns2="8a2efa28-911c-45ce-bd13-caa5b39d01e4" xmlns:ns3="cce0de22-5d39-4c6d-b925-693eba81b8ac" targetNamespace="http://schemas.microsoft.com/office/2006/metadata/properties" ma:root="true" ma:fieldsID="c092dc1a46ddf5dd17a78ead378c020f" ns2:_="" ns3:_="">
    <xsd:import namespace="8a2efa28-911c-45ce-bd13-caa5b39d01e4"/>
    <xsd:import namespace="cce0de22-5d39-4c6d-b925-693eba81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ort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fa28-911c-45ce-bd13-caa5b39d0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oort" ma:index="10" nillable="true" ma:displayName="Soort" ma:default="Werkdocument" ma:format="Dropdown" ma:internalName="Soort">
      <xsd:simpleType>
        <xsd:restriction base="dms:Choice">
          <xsd:enumeration value="Werkdocument"/>
          <xsd:enumeration value="Finale versie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de22-5d39-4c6d-b925-693eba81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 xmlns="8a2efa28-911c-45ce-bd13-caa5b39d01e4">Werkdocument</Soort>
  </documentManagement>
</p:properties>
</file>

<file path=customXml/itemProps1.xml><?xml version="1.0" encoding="utf-8"?>
<ds:datastoreItem xmlns:ds="http://schemas.openxmlformats.org/officeDocument/2006/customXml" ds:itemID="{7CF2B361-213C-4165-9D06-3E94876889CD}"/>
</file>

<file path=customXml/itemProps2.xml><?xml version="1.0" encoding="utf-8"?>
<ds:datastoreItem xmlns:ds="http://schemas.openxmlformats.org/officeDocument/2006/customXml" ds:itemID="{98F9D540-CD6F-4344-A803-D338B3F9B54F}"/>
</file>

<file path=customXml/itemProps3.xml><?xml version="1.0" encoding="utf-8"?>
<ds:datastoreItem xmlns:ds="http://schemas.openxmlformats.org/officeDocument/2006/customXml" ds:itemID="{17A8599B-0810-4FC4-A462-6AF6D6C2CD1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2023-11-28T14:26:06Z</dcterms:created>
  <dcterms:modified xsi:type="dcterms:W3CDTF">2023-11-28T14:26:10Z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0x010100D76954788CDF3140A64865E80C8809F7</vt:lpwstr>
  </property>
</Properties>
</file>