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82" documentId="8_{5B4AA0CA-501D-4F1A-A2EE-DDB8080B8892}" xr6:coauthVersionLast="47" xr6:coauthVersionMax="47" xr10:uidLastSave="{F356B0DB-45E4-4B6D-B783-3FC1EC70B33C}"/>
  <bookViews>
    <workbookView xWindow="28680" yWindow="-7830" windowWidth="29040" windowHeight="15720" xr2:uid="{14D49CD1-87F1-4982-AE2A-D70FB2FDB10A}"/>
  </bookViews>
  <sheets>
    <sheet name="Tableau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3" i="1" l="1"/>
  <c r="AK17" i="1"/>
  <c r="AK18" i="1" s="1"/>
  <c r="AK19" i="1" s="1"/>
  <c r="AK15" i="1"/>
  <c r="AK12" i="1"/>
  <c r="AI17" i="1"/>
  <c r="AI16" i="1" s="1"/>
  <c r="AI15" i="1"/>
  <c r="AI12" i="1"/>
  <c r="AK16" i="1" l="1"/>
  <c r="AI13" i="1"/>
  <c r="AH17" i="1"/>
  <c r="AH15" i="1"/>
  <c r="AH12" i="1"/>
  <c r="AI18" i="1" l="1"/>
  <c r="AI19" i="1" s="1"/>
  <c r="AH16" i="1"/>
  <c r="AH13" i="1"/>
  <c r="AG17" i="1" l="1"/>
  <c r="AF17" i="1"/>
  <c r="AE17" i="1"/>
  <c r="AD17" i="1"/>
  <c r="AD13" i="1" s="1"/>
  <c r="AC17" i="1"/>
  <c r="AC16" i="1" s="1"/>
  <c r="AB17" i="1"/>
  <c r="AB18" i="1" s="1"/>
  <c r="AB19" i="1" s="1"/>
  <c r="AA17" i="1"/>
  <c r="Z17" i="1"/>
  <c r="Z13" i="1" s="1"/>
  <c r="Y17" i="1"/>
  <c r="X17" i="1"/>
  <c r="X18" i="1" s="1"/>
  <c r="X19" i="1" s="1"/>
  <c r="W17" i="1"/>
  <c r="W16" i="1" s="1"/>
  <c r="V17" i="1"/>
  <c r="V13" i="1" s="1"/>
  <c r="U17" i="1"/>
  <c r="U13" i="1" s="1"/>
  <c r="T17" i="1"/>
  <c r="T18" i="1" s="1"/>
  <c r="T19" i="1" s="1"/>
  <c r="S17" i="1"/>
  <c r="R17" i="1"/>
  <c r="R13" i="1" s="1"/>
  <c r="Q17" i="1"/>
  <c r="P17" i="1"/>
  <c r="P18" i="1" s="1"/>
  <c r="P19" i="1" s="1"/>
  <c r="O17" i="1"/>
  <c r="N17" i="1"/>
  <c r="N13" i="1" s="1"/>
  <c r="M17" i="1"/>
  <c r="L17" i="1"/>
  <c r="L18" i="1" s="1"/>
  <c r="L19" i="1" s="1"/>
  <c r="K17" i="1"/>
  <c r="J17" i="1"/>
  <c r="J13" i="1" s="1"/>
  <c r="I17" i="1"/>
  <c r="H17" i="1"/>
  <c r="H18" i="1" s="1"/>
  <c r="H19" i="1" s="1"/>
  <c r="G17" i="1"/>
  <c r="F17" i="1"/>
  <c r="F13" i="1" s="1"/>
  <c r="E17" i="1"/>
  <c r="D17" i="1"/>
  <c r="D18" i="1" s="1"/>
  <c r="D19" i="1" s="1"/>
  <c r="AG16" i="1"/>
  <c r="AF16" i="1"/>
  <c r="AE16" i="1"/>
  <c r="AA16" i="1"/>
  <c r="Y16" i="1"/>
  <c r="X16" i="1"/>
  <c r="S16" i="1"/>
  <c r="Q16" i="1"/>
  <c r="P16" i="1"/>
  <c r="O16" i="1"/>
  <c r="K16" i="1"/>
  <c r="I16" i="1"/>
  <c r="G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G13" i="1"/>
  <c r="AF13" i="1"/>
  <c r="AE13" i="1"/>
  <c r="AC13" i="1"/>
  <c r="AB13" i="1"/>
  <c r="AA13" i="1"/>
  <c r="Y13" i="1"/>
  <c r="X13" i="1"/>
  <c r="W13" i="1"/>
  <c r="S13" i="1"/>
  <c r="Q13" i="1"/>
  <c r="P13" i="1"/>
  <c r="O13" i="1"/>
  <c r="K13" i="1"/>
  <c r="I13" i="1"/>
  <c r="H13" i="1"/>
  <c r="G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E18" i="1" l="1"/>
  <c r="E19" i="1" s="1"/>
  <c r="D16" i="1"/>
  <c r="T13" i="1"/>
  <c r="E16" i="1"/>
  <c r="AB16" i="1"/>
  <c r="M18" i="1"/>
  <c r="M19" i="1" s="1"/>
  <c r="L13" i="1"/>
  <c r="AF18" i="1"/>
  <c r="AF19" i="1" s="1"/>
  <c r="AC18" i="1"/>
  <c r="AC19" i="1" s="1"/>
  <c r="M13" i="1"/>
  <c r="H16" i="1"/>
  <c r="T16" i="1"/>
  <c r="I18" i="1"/>
  <c r="I19" i="1" s="1"/>
  <c r="Q18" i="1"/>
  <c r="Q19" i="1" s="1"/>
  <c r="Y18" i="1"/>
  <c r="Y19" i="1" s="1"/>
  <c r="AG18" i="1"/>
  <c r="AG19" i="1" s="1"/>
  <c r="AH18" i="1"/>
  <c r="AH19" i="1" s="1"/>
  <c r="L16" i="1"/>
  <c r="U18" i="1"/>
  <c r="U19" i="1" s="1"/>
  <c r="D13" i="1"/>
  <c r="U16" i="1"/>
  <c r="E13" i="1"/>
  <c r="G18" i="1"/>
  <c r="G19" i="1" s="1"/>
  <c r="K18" i="1"/>
  <c r="K19" i="1" s="1"/>
  <c r="O18" i="1"/>
  <c r="O19" i="1" s="1"/>
  <c r="S18" i="1"/>
  <c r="S19" i="1" s="1"/>
  <c r="W18" i="1"/>
  <c r="W19" i="1" s="1"/>
  <c r="AA18" i="1"/>
  <c r="AA19" i="1" s="1"/>
  <c r="AE18" i="1"/>
  <c r="AE19" i="1" s="1"/>
  <c r="M16" i="1"/>
  <c r="F16" i="1"/>
  <c r="J16" i="1"/>
  <c r="N16" i="1"/>
  <c r="R16" i="1"/>
  <c r="V16" i="1"/>
  <c r="Z16" i="1"/>
  <c r="AD16" i="1"/>
  <c r="F18" i="1"/>
  <c r="F19" i="1" s="1"/>
  <c r="J18" i="1"/>
  <c r="J19" i="1" s="1"/>
  <c r="N18" i="1"/>
  <c r="N19" i="1" s="1"/>
  <c r="R18" i="1"/>
  <c r="R19" i="1" s="1"/>
  <c r="V18" i="1"/>
  <c r="V19" i="1" s="1"/>
  <c r="Z18" i="1"/>
  <c r="Z19" i="1" s="1"/>
  <c r="AD18" i="1"/>
  <c r="AD19" i="1" s="1"/>
  <c r="C18" i="1"/>
  <c r="C19" i="1" s="1"/>
</calcChain>
</file>

<file path=xl/sharedStrings.xml><?xml version="1.0" encoding="utf-8"?>
<sst xmlns="http://schemas.openxmlformats.org/spreadsheetml/2006/main" count="23" uniqueCount="18">
  <si>
    <t xml:space="preserve">Titre :  Nombre de bénéficiaires d’une allocation de remplacement de revenus et/ou d'une allocation d'intégration (1988-2023) </t>
  </si>
  <si>
    <t>Périmètre : Protection sociale</t>
  </si>
  <si>
    <t>Régime : Assistance sociale</t>
  </si>
  <si>
    <t>Branche: Allocation de remplacement de revenus et allocation d'intégration</t>
  </si>
  <si>
    <t>Période : 1988-2023</t>
  </si>
  <si>
    <t>Mise à jour : Janvier 2024</t>
  </si>
  <si>
    <t>Unités : Nombre</t>
  </si>
  <si>
    <t>Source : SPF Sécurité sociale</t>
  </si>
  <si>
    <t>Femmes</t>
  </si>
  <si>
    <t xml:space="preserve">n.d. </t>
  </si>
  <si>
    <t xml:space="preserve">Différence </t>
  </si>
  <si>
    <t>% Total</t>
  </si>
  <si>
    <t>Hommes</t>
  </si>
  <si>
    <t xml:space="preserve">       % Total</t>
  </si>
  <si>
    <t>Total</t>
  </si>
  <si>
    <t xml:space="preserve">       % Croissance </t>
  </si>
  <si>
    <r>
      <rPr>
        <b/>
        <sz val="10"/>
        <color rgb="FF333399"/>
        <rFont val="Century Gothic"/>
        <family val="2"/>
      </rPr>
      <t>Note :</t>
    </r>
    <r>
      <rPr>
        <sz val="10"/>
        <color rgb="FF333399"/>
        <rFont val="Century Gothic"/>
        <family val="2"/>
      </rPr>
      <t xml:space="preserve"> en 1989, le taux de croissance élevé est le résultat du lancement du régime ARR-AI, dans la période 1991-1993 d'une opération de rattrapage.</t>
    </r>
  </si>
  <si>
    <r>
      <rPr>
        <b/>
        <sz val="10"/>
        <color rgb="FF333399"/>
        <rFont val="Century Gothic"/>
        <family val="2"/>
      </rPr>
      <t>Note :</t>
    </r>
    <r>
      <rPr>
        <sz val="10"/>
        <color rgb="FF333399"/>
        <rFont val="Century Gothic"/>
        <family val="2"/>
      </rPr>
      <t xml:space="preserve"> jusqu'en 2001 inclus, les chiffres se réfèrent au mois de janvier de l'année mentionnée ; à partir de 2002, au mois de décembre de l'année mentionnée.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</si>
</sst>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333399"/>
      <name val="Century Gothic"/>
      <family val="2"/>
    </font>
    <font>
      <sz val="10"/>
      <color rgb="FF333399"/>
      <name val="Century Gothic"/>
      <family val="2"/>
    </font>
    <font>
      <b/>
      <sz val="12"/>
      <name val="Century Gothic"/>
      <family val="2"/>
    </font>
    <font>
      <b/>
      <sz val="11"/>
      <color rgb="FF333399"/>
      <name val="Century Gothic"/>
      <family val="2"/>
    </font>
    <font>
      <b/>
      <sz val="11"/>
      <color theme="0"/>
      <name val="Century Gothic"/>
      <family val="2"/>
    </font>
    <font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b/>
      <sz val="12"/>
      <color rgb="FF333399"/>
      <name val="Century Gothic"/>
      <family val="2"/>
    </font>
    <font>
      <sz val="12"/>
      <color rgb="FF333399"/>
      <name val="Century Gothic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medium">
        <color rgb="FF333399"/>
      </bottom>
      <diagonal/>
    </border>
    <border>
      <left/>
      <right style="medium">
        <color rgb="FF002060"/>
      </right>
      <top style="medium">
        <color theme="3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64" fontId="2" fillId="2" borderId="0" xfId="1" quotePrefix="1" applyNumberFormat="1" applyFont="1" applyFill="1" applyAlignment="1">
      <alignment horizontal="left" vertical="center" indent="1"/>
    </xf>
    <xf numFmtId="16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7" fillId="2" borderId="0" xfId="0" quotePrefix="1" applyNumberFormat="1" applyFont="1" applyFill="1" applyAlignment="1">
      <alignment horizontal="left" vertical="center" indent="1"/>
    </xf>
    <xf numFmtId="0" fontId="3" fillId="2" borderId="0" xfId="0" applyFont="1" applyFill="1"/>
    <xf numFmtId="49" fontId="6" fillId="2" borderId="0" xfId="0" quotePrefix="1" applyNumberFormat="1" applyFont="1" applyFill="1" applyAlignment="1">
      <alignment horizontal="right" vertical="center"/>
    </xf>
    <xf numFmtId="49" fontId="2" fillId="2" borderId="1" xfId="0" quotePrefix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/>
    <xf numFmtId="165" fontId="7" fillId="2" borderId="0" xfId="0" applyNumberFormat="1" applyFont="1" applyFill="1"/>
    <xf numFmtId="165" fontId="7" fillId="2" borderId="0" xfId="0" applyNumberFormat="1" applyFont="1" applyFill="1" applyAlignment="1">
      <alignment vertical="center"/>
    </xf>
    <xf numFmtId="3" fontId="7" fillId="2" borderId="0" xfId="0" applyNumberFormat="1" applyFont="1" applyFill="1"/>
    <xf numFmtId="4" fontId="7" fillId="2" borderId="0" xfId="0" applyNumberFormat="1" applyFont="1" applyFill="1"/>
    <xf numFmtId="0" fontId="7" fillId="2" borderId="0" xfId="0" applyFont="1" applyFill="1"/>
    <xf numFmtId="4" fontId="5" fillId="2" borderId="0" xfId="0" applyNumberFormat="1" applyFont="1" applyFill="1"/>
    <xf numFmtId="0" fontId="5" fillId="2" borderId="0" xfId="0" applyFont="1" applyFill="1"/>
    <xf numFmtId="4" fontId="3" fillId="2" borderId="0" xfId="0" applyNumberFormat="1" applyFont="1" applyFill="1"/>
    <xf numFmtId="0" fontId="10" fillId="2" borderId="0" xfId="0" quotePrefix="1" applyFont="1" applyFill="1" applyAlignment="1">
      <alignment horizontal="left" indent="2"/>
    </xf>
    <xf numFmtId="4" fontId="10" fillId="2" borderId="0" xfId="0" applyNumberFormat="1" applyFont="1" applyFill="1"/>
    <xf numFmtId="4" fontId="9" fillId="2" borderId="0" xfId="0" applyNumberFormat="1" applyFont="1" applyFill="1"/>
    <xf numFmtId="4" fontId="11" fillId="2" borderId="0" xfId="0" applyNumberFormat="1" applyFont="1" applyFill="1"/>
    <xf numFmtId="4" fontId="12" fillId="2" borderId="0" xfId="0" applyNumberFormat="1" applyFont="1" applyFill="1"/>
    <xf numFmtId="164" fontId="7" fillId="2" borderId="0" xfId="0" quotePrefix="1" applyNumberFormat="1" applyFont="1" applyFill="1" applyAlignment="1">
      <alignment horizontal="left" vertical="top" indent="1"/>
    </xf>
    <xf numFmtId="0" fontId="2" fillId="2" borderId="4" xfId="0" quotePrefix="1" applyFont="1" applyFill="1" applyBorder="1" applyAlignment="1">
      <alignment horizontal="left" vertical="center" wrapText="1" indent="1"/>
    </xf>
    <xf numFmtId="0" fontId="3" fillId="2" borderId="0" xfId="0" quotePrefix="1" applyFont="1" applyFill="1" applyAlignment="1">
      <alignment horizontal="left" inden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4" fontId="3" fillId="2" borderId="0" xfId="0" quotePrefix="1" applyNumberFormat="1" applyFont="1" applyFill="1" applyAlignment="1">
      <alignment horizontal="left" vertical="center" indent="1"/>
    </xf>
    <xf numFmtId="164" fontId="3" fillId="2" borderId="0" xfId="0" quotePrefix="1" applyNumberFormat="1" applyFont="1" applyFill="1" applyAlignment="1">
      <alignment horizontal="left" vertical="top" indent="1"/>
    </xf>
    <xf numFmtId="3" fontId="5" fillId="2" borderId="3" xfId="0" quotePrefix="1" applyNumberFormat="1" applyFont="1" applyFill="1" applyBorder="1" applyAlignment="1">
      <alignment horizontal="left" indent="1"/>
    </xf>
    <xf numFmtId="3" fontId="7" fillId="2" borderId="0" xfId="0" applyNumberFormat="1" applyFont="1" applyFill="1" applyAlignment="1">
      <alignment horizontal="right"/>
    </xf>
    <xf numFmtId="3" fontId="7" fillId="2" borderId="3" xfId="0" quotePrefix="1" applyNumberFormat="1" applyFont="1" applyFill="1" applyBorder="1" applyAlignment="1">
      <alignment horizontal="left" vertical="center" indent="4"/>
    </xf>
    <xf numFmtId="3" fontId="7" fillId="2" borderId="0" xfId="0" applyNumberFormat="1" applyFont="1" applyFill="1" applyAlignment="1">
      <alignment vertical="center"/>
    </xf>
    <xf numFmtId="165" fontId="7" fillId="2" borderId="3" xfId="0" quotePrefix="1" applyNumberFormat="1" applyFont="1" applyFill="1" applyBorder="1" applyAlignment="1">
      <alignment horizontal="left" vertical="center" indent="4"/>
    </xf>
    <xf numFmtId="165" fontId="7" fillId="2" borderId="3" xfId="0" quotePrefix="1" applyNumberFormat="1" applyFont="1" applyFill="1" applyBorder="1" applyAlignment="1">
      <alignment horizontal="left" vertical="center" indent="1"/>
    </xf>
    <xf numFmtId="3" fontId="5" fillId="2" borderId="5" xfId="0" quotePrefix="1" applyNumberFormat="1" applyFont="1" applyFill="1" applyBorder="1" applyAlignment="1">
      <alignment horizontal="left" indent="1"/>
    </xf>
    <xf numFmtId="3" fontId="5" fillId="2" borderId="2" xfId="0" applyNumberFormat="1" applyFont="1" applyFill="1" applyBorder="1"/>
  </cellXfs>
  <cellStyles count="2">
    <cellStyle name="Standaard" xfId="0" builtinId="0"/>
    <cellStyle name="Standaard 2" xfId="1" xr:uid="{063461F8-BFC8-4F83-A6C0-1EB104AC7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835B-AECA-42FA-B31B-C0C64BF8D149}">
  <dimension ref="A1:CA33"/>
  <sheetViews>
    <sheetView tabSelected="1" zoomScaleNormal="100" workbookViewId="0"/>
  </sheetViews>
  <sheetFormatPr defaultColWidth="11.44140625" defaultRowHeight="13.2" x14ac:dyDescent="0.25"/>
  <cols>
    <col min="1" max="1" width="55.6640625" style="6" customWidth="1"/>
    <col min="2" max="37" width="15.33203125" style="6" customWidth="1"/>
    <col min="38" max="16384" width="11.44140625" style="6"/>
  </cols>
  <sheetData>
    <row r="1" spans="1:37" ht="17.399999999999999" x14ac:dyDescent="0.25">
      <c r="A1" s="1" t="s">
        <v>0</v>
      </c>
    </row>
    <row r="2" spans="1:37" s="3" customFormat="1" ht="15" customHeight="1" x14ac:dyDescent="0.3">
      <c r="A2" s="28" t="s">
        <v>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</row>
    <row r="3" spans="1:37" s="3" customFormat="1" ht="15" customHeight="1" x14ac:dyDescent="0.3">
      <c r="A3" s="28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</row>
    <row r="4" spans="1:37" s="3" customFormat="1" ht="15" customHeight="1" x14ac:dyDescent="0.3">
      <c r="A4" s="28" t="s">
        <v>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</row>
    <row r="5" spans="1:37" s="3" customFormat="1" ht="15" customHeight="1" x14ac:dyDescent="0.3">
      <c r="A5" s="28" t="s">
        <v>4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</row>
    <row r="6" spans="1:37" s="3" customFormat="1" ht="15" customHeight="1" x14ac:dyDescent="0.3">
      <c r="A6" s="28" t="s">
        <v>5</v>
      </c>
      <c r="B6" s="5"/>
      <c r="C6" s="2"/>
      <c r="D6" s="2"/>
      <c r="E6" s="2"/>
      <c r="F6" s="2"/>
      <c r="G6" s="2"/>
      <c r="H6" s="2"/>
      <c r="I6" s="2"/>
      <c r="J6" s="2"/>
      <c r="K6" s="2"/>
      <c r="L6" s="2"/>
    </row>
    <row r="7" spans="1:37" s="3" customFormat="1" ht="15" customHeight="1" x14ac:dyDescent="0.3">
      <c r="A7" s="28" t="s">
        <v>6</v>
      </c>
      <c r="B7" s="5"/>
      <c r="C7" s="2"/>
      <c r="D7" s="2"/>
      <c r="E7" s="2"/>
      <c r="F7" s="2"/>
      <c r="G7" s="2"/>
      <c r="H7" s="2"/>
      <c r="I7" s="2"/>
      <c r="J7" s="2"/>
      <c r="K7" s="2"/>
      <c r="L7" s="2"/>
    </row>
    <row r="8" spans="1:37" s="3" customFormat="1" ht="15" customHeight="1" x14ac:dyDescent="0.3">
      <c r="A8" s="29" t="s">
        <v>7</v>
      </c>
      <c r="B8" s="23"/>
      <c r="C8" s="2"/>
      <c r="D8" s="2"/>
      <c r="E8" s="2"/>
      <c r="F8" s="2"/>
      <c r="G8" s="2"/>
      <c r="H8" s="2"/>
      <c r="I8" s="2"/>
      <c r="J8" s="2"/>
      <c r="K8" s="2"/>
      <c r="L8" s="2"/>
    </row>
    <row r="9" spans="1:37" ht="15" customHeight="1" x14ac:dyDescent="0.25">
      <c r="B9" s="4"/>
      <c r="C9" s="4"/>
      <c r="D9" s="7"/>
    </row>
    <row r="10" spans="1:37" ht="17.399999999999999" x14ac:dyDescent="0.25">
      <c r="A10" s="24"/>
      <c r="B10" s="26">
        <v>1988</v>
      </c>
      <c r="C10" s="26">
        <v>1989</v>
      </c>
      <c r="D10" s="26">
        <v>1990</v>
      </c>
      <c r="E10" s="26">
        <v>1991</v>
      </c>
      <c r="F10" s="26">
        <v>1992</v>
      </c>
      <c r="G10" s="26">
        <v>1993</v>
      </c>
      <c r="H10" s="26">
        <v>1994</v>
      </c>
      <c r="I10" s="26">
        <v>1995</v>
      </c>
      <c r="J10" s="26">
        <v>1996</v>
      </c>
      <c r="K10" s="26">
        <v>1997</v>
      </c>
      <c r="L10" s="26">
        <v>1998</v>
      </c>
      <c r="M10" s="26">
        <v>1999</v>
      </c>
      <c r="N10" s="26">
        <v>2000</v>
      </c>
      <c r="O10" s="26">
        <v>2001</v>
      </c>
      <c r="P10" s="26">
        <v>2002</v>
      </c>
      <c r="Q10" s="26">
        <v>2003</v>
      </c>
      <c r="R10" s="26">
        <v>2004</v>
      </c>
      <c r="S10" s="26">
        <v>2005</v>
      </c>
      <c r="T10" s="26">
        <v>2006</v>
      </c>
      <c r="U10" s="26">
        <v>2007</v>
      </c>
      <c r="V10" s="26">
        <v>2008</v>
      </c>
      <c r="W10" s="26">
        <v>2009</v>
      </c>
      <c r="X10" s="26">
        <v>2010</v>
      </c>
      <c r="Y10" s="26">
        <v>2011</v>
      </c>
      <c r="Z10" s="26">
        <v>2012</v>
      </c>
      <c r="AA10" s="26">
        <v>2013</v>
      </c>
      <c r="AB10" s="26">
        <v>2014</v>
      </c>
      <c r="AC10" s="26">
        <v>2015</v>
      </c>
      <c r="AD10" s="26">
        <v>2016</v>
      </c>
      <c r="AE10" s="26">
        <v>2017</v>
      </c>
      <c r="AF10" s="26">
        <v>2018</v>
      </c>
      <c r="AG10" s="8">
        <v>2019</v>
      </c>
      <c r="AH10" s="26">
        <v>2020</v>
      </c>
      <c r="AI10" s="26">
        <v>2021</v>
      </c>
      <c r="AJ10" s="26">
        <v>2022</v>
      </c>
      <c r="AK10" s="27">
        <v>2023</v>
      </c>
    </row>
    <row r="11" spans="1:37" s="9" customFormat="1" ht="24.9" customHeight="1" x14ac:dyDescent="0.25">
      <c r="A11" s="30" t="s">
        <v>8</v>
      </c>
      <c r="B11" s="31" t="s">
        <v>9</v>
      </c>
      <c r="C11" s="31" t="s">
        <v>9</v>
      </c>
      <c r="D11" s="9">
        <v>16188</v>
      </c>
      <c r="E11" s="9">
        <v>25227</v>
      </c>
      <c r="F11" s="9">
        <v>34172</v>
      </c>
      <c r="G11" s="9">
        <v>41446</v>
      </c>
      <c r="H11" s="9">
        <v>47978</v>
      </c>
      <c r="I11" s="9">
        <v>51238</v>
      </c>
      <c r="J11" s="9">
        <v>53125</v>
      </c>
      <c r="K11" s="9">
        <v>54138</v>
      </c>
      <c r="L11" s="9">
        <v>54889</v>
      </c>
      <c r="M11" s="9">
        <v>55998</v>
      </c>
      <c r="N11" s="9">
        <v>57170</v>
      </c>
      <c r="O11" s="9">
        <v>58125</v>
      </c>
      <c r="P11" s="9">
        <v>61572</v>
      </c>
      <c r="Q11" s="9">
        <v>65482</v>
      </c>
      <c r="R11" s="9">
        <v>67125</v>
      </c>
      <c r="S11" s="9">
        <v>68844</v>
      </c>
      <c r="T11" s="9">
        <v>69333</v>
      </c>
      <c r="U11" s="9">
        <v>70393</v>
      </c>
      <c r="V11" s="9">
        <v>73740</v>
      </c>
      <c r="W11" s="9">
        <v>79211</v>
      </c>
      <c r="X11" s="9">
        <v>82497</v>
      </c>
      <c r="Y11" s="9">
        <v>83856</v>
      </c>
      <c r="Z11" s="9">
        <v>85719</v>
      </c>
      <c r="AA11" s="9">
        <v>87599</v>
      </c>
      <c r="AB11" s="9">
        <v>89379</v>
      </c>
      <c r="AC11" s="9">
        <v>91862</v>
      </c>
      <c r="AD11" s="9">
        <v>94009</v>
      </c>
      <c r="AE11" s="9">
        <v>95707</v>
      </c>
      <c r="AF11" s="9">
        <v>99591</v>
      </c>
      <c r="AG11" s="9">
        <v>105373</v>
      </c>
      <c r="AH11" s="9">
        <v>108497</v>
      </c>
      <c r="AI11" s="9">
        <v>114496</v>
      </c>
      <c r="AJ11" s="9">
        <v>121160</v>
      </c>
      <c r="AK11" s="9">
        <v>127223</v>
      </c>
    </row>
    <row r="12" spans="1:37" s="12" customFormat="1" ht="24.9" customHeight="1" x14ac:dyDescent="0.25">
      <c r="A12" s="32" t="s">
        <v>10</v>
      </c>
      <c r="B12" s="31"/>
      <c r="C12" s="31"/>
      <c r="D12" s="33"/>
      <c r="E12" s="33">
        <f>E11-D11</f>
        <v>9039</v>
      </c>
      <c r="F12" s="33">
        <f t="shared" ref="F12:AI12" si="0">F11-E11</f>
        <v>8945</v>
      </c>
      <c r="G12" s="33">
        <f t="shared" si="0"/>
        <v>7274</v>
      </c>
      <c r="H12" s="33">
        <f t="shared" si="0"/>
        <v>6532</v>
      </c>
      <c r="I12" s="33">
        <f t="shared" si="0"/>
        <v>3260</v>
      </c>
      <c r="J12" s="33">
        <f t="shared" si="0"/>
        <v>1887</v>
      </c>
      <c r="K12" s="33">
        <f t="shared" si="0"/>
        <v>1013</v>
      </c>
      <c r="L12" s="33">
        <f t="shared" si="0"/>
        <v>751</v>
      </c>
      <c r="M12" s="33">
        <f t="shared" si="0"/>
        <v>1109</v>
      </c>
      <c r="N12" s="33">
        <f t="shared" si="0"/>
        <v>1172</v>
      </c>
      <c r="O12" s="33">
        <f t="shared" si="0"/>
        <v>955</v>
      </c>
      <c r="P12" s="33">
        <f t="shared" si="0"/>
        <v>3447</v>
      </c>
      <c r="Q12" s="33">
        <f t="shared" si="0"/>
        <v>3910</v>
      </c>
      <c r="R12" s="33">
        <f t="shared" si="0"/>
        <v>1643</v>
      </c>
      <c r="S12" s="33">
        <f t="shared" si="0"/>
        <v>1719</v>
      </c>
      <c r="T12" s="33">
        <f t="shared" si="0"/>
        <v>489</v>
      </c>
      <c r="U12" s="33">
        <f t="shared" si="0"/>
        <v>1060</v>
      </c>
      <c r="V12" s="33">
        <f t="shared" si="0"/>
        <v>3347</v>
      </c>
      <c r="W12" s="33">
        <f t="shared" si="0"/>
        <v>5471</v>
      </c>
      <c r="X12" s="33">
        <f t="shared" si="0"/>
        <v>3286</v>
      </c>
      <c r="Y12" s="33">
        <f t="shared" si="0"/>
        <v>1359</v>
      </c>
      <c r="Z12" s="33">
        <f t="shared" si="0"/>
        <v>1863</v>
      </c>
      <c r="AA12" s="33">
        <f t="shared" si="0"/>
        <v>1880</v>
      </c>
      <c r="AB12" s="33">
        <f t="shared" si="0"/>
        <v>1780</v>
      </c>
      <c r="AC12" s="33">
        <f t="shared" si="0"/>
        <v>2483</v>
      </c>
      <c r="AD12" s="33">
        <f t="shared" si="0"/>
        <v>2147</v>
      </c>
      <c r="AE12" s="33">
        <f t="shared" si="0"/>
        <v>1698</v>
      </c>
      <c r="AF12" s="33">
        <f t="shared" si="0"/>
        <v>3884</v>
      </c>
      <c r="AG12" s="33">
        <f t="shared" si="0"/>
        <v>5782</v>
      </c>
      <c r="AH12" s="33">
        <f t="shared" si="0"/>
        <v>3124</v>
      </c>
      <c r="AI12" s="33">
        <f t="shared" si="0"/>
        <v>5999</v>
      </c>
      <c r="AJ12" s="33">
        <v>6664</v>
      </c>
      <c r="AK12" s="33">
        <f>AK11-AJ11</f>
        <v>6063</v>
      </c>
    </row>
    <row r="13" spans="1:37" s="10" customFormat="1" ht="24.9" customHeight="1" x14ac:dyDescent="0.25">
      <c r="A13" s="34" t="s">
        <v>11</v>
      </c>
      <c r="B13" s="31"/>
      <c r="C13" s="31"/>
      <c r="D13" s="11">
        <f>D11/D17</f>
        <v>0.47232515391124208</v>
      </c>
      <c r="E13" s="11">
        <f t="shared" ref="E13:AI13" si="1">E11/E17</f>
        <v>0.48156915147465879</v>
      </c>
      <c r="F13" s="11">
        <f t="shared" si="1"/>
        <v>0.50661962016871509</v>
      </c>
      <c r="G13" s="11">
        <f t="shared" si="1"/>
        <v>0.50801627770151014</v>
      </c>
      <c r="H13" s="11">
        <f t="shared" si="1"/>
        <v>0.50655123264530433</v>
      </c>
      <c r="I13" s="11">
        <f t="shared" si="1"/>
        <v>0.50733706952888291</v>
      </c>
      <c r="J13" s="11">
        <f t="shared" si="1"/>
        <v>0.50830997100839126</v>
      </c>
      <c r="K13" s="11">
        <f t="shared" si="1"/>
        <v>0.5086389131598974</v>
      </c>
      <c r="L13" s="11">
        <f t="shared" si="1"/>
        <v>0.50687980200945626</v>
      </c>
      <c r="M13" s="11">
        <f t="shared" si="1"/>
        <v>0.50741670366712277</v>
      </c>
      <c r="N13" s="11">
        <f t="shared" si="1"/>
        <v>0.50966373069928328</v>
      </c>
      <c r="O13" s="11">
        <f t="shared" si="1"/>
        <v>0.50898885259682825</v>
      </c>
      <c r="P13" s="11">
        <f t="shared" si="1"/>
        <v>0.51402095420962557</v>
      </c>
      <c r="Q13" s="11">
        <f t="shared" si="1"/>
        <v>0.51490084451224305</v>
      </c>
      <c r="R13" s="11">
        <f t="shared" si="1"/>
        <v>0.51507826887661146</v>
      </c>
      <c r="S13" s="11">
        <f t="shared" si="1"/>
        <v>0.51502184451493205</v>
      </c>
      <c r="T13" s="11">
        <f t="shared" si="1"/>
        <v>0.51497010435622237</v>
      </c>
      <c r="U13" s="11">
        <f t="shared" si="1"/>
        <v>0.51291149939522884</v>
      </c>
      <c r="V13" s="11">
        <f t="shared" si="1"/>
        <v>0.51553094653830822</v>
      </c>
      <c r="W13" s="11">
        <f t="shared" si="1"/>
        <v>0.5187564671827315</v>
      </c>
      <c r="X13" s="11">
        <f t="shared" si="1"/>
        <v>0.51995436840579345</v>
      </c>
      <c r="Y13" s="11">
        <f t="shared" si="1"/>
        <v>0.52386753378188433</v>
      </c>
      <c r="Z13" s="11">
        <f t="shared" si="1"/>
        <v>0.52480163589165896</v>
      </c>
      <c r="AA13" s="11">
        <f t="shared" si="1"/>
        <v>0.52484976303601494</v>
      </c>
      <c r="AB13" s="11">
        <f t="shared" si="1"/>
        <v>0.5236426910075167</v>
      </c>
      <c r="AC13" s="11">
        <f t="shared" si="1"/>
        <v>0.52368085009349208</v>
      </c>
      <c r="AD13" s="11">
        <f t="shared" si="1"/>
        <v>0.52386710652430735</v>
      </c>
      <c r="AE13" s="11">
        <f t="shared" si="1"/>
        <v>0.5232893190081741</v>
      </c>
      <c r="AF13" s="11">
        <f t="shared" si="1"/>
        <v>0.52377446210969758</v>
      </c>
      <c r="AG13" s="11">
        <f t="shared" si="1"/>
        <v>0.52600760759961263</v>
      </c>
      <c r="AH13" s="11">
        <f t="shared" si="1"/>
        <v>0.52602310687048803</v>
      </c>
      <c r="AI13" s="11">
        <f t="shared" si="1"/>
        <v>0.52690532400057066</v>
      </c>
      <c r="AJ13" s="11">
        <v>0.52517739257833662</v>
      </c>
      <c r="AK13" s="11">
        <f>AK11/AK17</f>
        <v>0.52473046433550286</v>
      </c>
    </row>
    <row r="14" spans="1:37" s="9" customFormat="1" ht="24.9" customHeight="1" x14ac:dyDescent="0.25">
      <c r="A14" s="30" t="s">
        <v>12</v>
      </c>
      <c r="B14" s="31" t="s">
        <v>9</v>
      </c>
      <c r="C14" s="31" t="s">
        <v>9</v>
      </c>
      <c r="D14" s="9">
        <v>18085</v>
      </c>
      <c r="E14" s="9">
        <v>27158</v>
      </c>
      <c r="F14" s="9">
        <v>33279</v>
      </c>
      <c r="G14" s="9">
        <v>40138</v>
      </c>
      <c r="H14" s="9">
        <v>46737</v>
      </c>
      <c r="I14" s="9">
        <v>49756</v>
      </c>
      <c r="J14" s="9">
        <v>51388</v>
      </c>
      <c r="K14" s="9">
        <v>52299</v>
      </c>
      <c r="L14" s="9">
        <v>53399</v>
      </c>
      <c r="M14" s="9">
        <v>54361</v>
      </c>
      <c r="N14" s="9">
        <v>55002</v>
      </c>
      <c r="O14" s="9">
        <v>56072</v>
      </c>
      <c r="P14" s="9">
        <v>58213</v>
      </c>
      <c r="Q14" s="9">
        <v>61692</v>
      </c>
      <c r="R14" s="9">
        <v>63195</v>
      </c>
      <c r="S14" s="9">
        <v>64828</v>
      </c>
      <c r="T14" s="9">
        <v>65302</v>
      </c>
      <c r="U14" s="9">
        <v>66849</v>
      </c>
      <c r="V14" s="9">
        <v>69297</v>
      </c>
      <c r="W14" s="9">
        <v>73483</v>
      </c>
      <c r="X14" s="9">
        <v>76165</v>
      </c>
      <c r="Y14" s="9">
        <v>76215</v>
      </c>
      <c r="Z14" s="9">
        <v>77617</v>
      </c>
      <c r="AA14" s="9">
        <v>79304</v>
      </c>
      <c r="AB14" s="9">
        <v>81308</v>
      </c>
      <c r="AC14" s="9">
        <v>83554</v>
      </c>
      <c r="AD14" s="9">
        <v>85443</v>
      </c>
      <c r="AE14" s="9">
        <v>87188</v>
      </c>
      <c r="AF14" s="9">
        <v>90550</v>
      </c>
      <c r="AG14" s="9">
        <v>94953</v>
      </c>
      <c r="AH14" s="9">
        <v>97762</v>
      </c>
      <c r="AI14" s="9">
        <v>102803</v>
      </c>
      <c r="AJ14" s="9">
        <v>109543</v>
      </c>
      <c r="AK14" s="9">
        <v>115231</v>
      </c>
    </row>
    <row r="15" spans="1:37" s="12" customFormat="1" ht="24.9" customHeight="1" x14ac:dyDescent="0.25">
      <c r="A15" s="32" t="s">
        <v>10</v>
      </c>
      <c r="B15" s="31"/>
      <c r="C15" s="31"/>
      <c r="D15" s="33"/>
      <c r="E15" s="33">
        <f>E14-D14</f>
        <v>9073</v>
      </c>
      <c r="F15" s="33">
        <f t="shared" ref="F15:AI15" si="2">F14-E14</f>
        <v>6121</v>
      </c>
      <c r="G15" s="33">
        <f t="shared" si="2"/>
        <v>6859</v>
      </c>
      <c r="H15" s="33">
        <f t="shared" si="2"/>
        <v>6599</v>
      </c>
      <c r="I15" s="33">
        <f t="shared" si="2"/>
        <v>3019</v>
      </c>
      <c r="J15" s="33">
        <f t="shared" si="2"/>
        <v>1632</v>
      </c>
      <c r="K15" s="33">
        <f t="shared" si="2"/>
        <v>911</v>
      </c>
      <c r="L15" s="33">
        <f t="shared" si="2"/>
        <v>1100</v>
      </c>
      <c r="M15" s="33">
        <f t="shared" si="2"/>
        <v>962</v>
      </c>
      <c r="N15" s="33">
        <f t="shared" si="2"/>
        <v>641</v>
      </c>
      <c r="O15" s="33">
        <f t="shared" si="2"/>
        <v>1070</v>
      </c>
      <c r="P15" s="33">
        <f t="shared" si="2"/>
        <v>2141</v>
      </c>
      <c r="Q15" s="33">
        <f t="shared" si="2"/>
        <v>3479</v>
      </c>
      <c r="R15" s="33">
        <f t="shared" si="2"/>
        <v>1503</v>
      </c>
      <c r="S15" s="33">
        <f t="shared" si="2"/>
        <v>1633</v>
      </c>
      <c r="T15" s="33">
        <f t="shared" si="2"/>
        <v>474</v>
      </c>
      <c r="U15" s="33">
        <f t="shared" si="2"/>
        <v>1547</v>
      </c>
      <c r="V15" s="33">
        <f t="shared" si="2"/>
        <v>2448</v>
      </c>
      <c r="W15" s="33">
        <f t="shared" si="2"/>
        <v>4186</v>
      </c>
      <c r="X15" s="33">
        <f t="shared" si="2"/>
        <v>2682</v>
      </c>
      <c r="Y15" s="33">
        <f t="shared" si="2"/>
        <v>50</v>
      </c>
      <c r="Z15" s="33">
        <f t="shared" si="2"/>
        <v>1402</v>
      </c>
      <c r="AA15" s="33">
        <f t="shared" si="2"/>
        <v>1687</v>
      </c>
      <c r="AB15" s="33">
        <f t="shared" si="2"/>
        <v>2004</v>
      </c>
      <c r="AC15" s="33">
        <f t="shared" si="2"/>
        <v>2246</v>
      </c>
      <c r="AD15" s="33">
        <f t="shared" si="2"/>
        <v>1889</v>
      </c>
      <c r="AE15" s="33">
        <f t="shared" si="2"/>
        <v>1745</v>
      </c>
      <c r="AF15" s="33">
        <f t="shared" si="2"/>
        <v>3362</v>
      </c>
      <c r="AG15" s="33">
        <f t="shared" si="2"/>
        <v>4403</v>
      </c>
      <c r="AH15" s="33">
        <f t="shared" si="2"/>
        <v>2809</v>
      </c>
      <c r="AI15" s="33">
        <f t="shared" si="2"/>
        <v>5041</v>
      </c>
      <c r="AJ15" s="33">
        <v>6740</v>
      </c>
      <c r="AK15" s="33">
        <f>AK14-AJ14</f>
        <v>5688</v>
      </c>
    </row>
    <row r="16" spans="1:37" s="11" customFormat="1" ht="24.9" customHeight="1" x14ac:dyDescent="0.25">
      <c r="A16" s="35" t="s">
        <v>13</v>
      </c>
      <c r="B16" s="31"/>
      <c r="C16" s="31"/>
      <c r="D16" s="11">
        <f>D14/D17</f>
        <v>0.52767484608875792</v>
      </c>
      <c r="E16" s="11">
        <f t="shared" ref="E16:AI16" si="3">E14/E17</f>
        <v>0.51843084852534127</v>
      </c>
      <c r="F16" s="11">
        <f t="shared" si="3"/>
        <v>0.49338037983128491</v>
      </c>
      <c r="G16" s="11">
        <f t="shared" si="3"/>
        <v>0.49198372229848991</v>
      </c>
      <c r="H16" s="11">
        <f t="shared" si="3"/>
        <v>0.49344876735469567</v>
      </c>
      <c r="I16" s="11">
        <f t="shared" si="3"/>
        <v>0.49266293047111709</v>
      </c>
      <c r="J16" s="11">
        <f t="shared" si="3"/>
        <v>0.49169002899160869</v>
      </c>
      <c r="K16" s="11">
        <f t="shared" si="3"/>
        <v>0.4913610868401026</v>
      </c>
      <c r="L16" s="11">
        <f t="shared" si="3"/>
        <v>0.49312019799054374</v>
      </c>
      <c r="M16" s="11">
        <f t="shared" si="3"/>
        <v>0.49258329633287723</v>
      </c>
      <c r="N16" s="11">
        <f t="shared" si="3"/>
        <v>0.49033626930071678</v>
      </c>
      <c r="O16" s="11">
        <f t="shared" si="3"/>
        <v>0.4910111474031717</v>
      </c>
      <c r="P16" s="11">
        <f t="shared" si="3"/>
        <v>0.48597904579037443</v>
      </c>
      <c r="Q16" s="11">
        <f t="shared" si="3"/>
        <v>0.48509915548775695</v>
      </c>
      <c r="R16" s="11">
        <f t="shared" si="3"/>
        <v>0.4849217311233886</v>
      </c>
      <c r="S16" s="11">
        <f t="shared" si="3"/>
        <v>0.48497815548506795</v>
      </c>
      <c r="T16" s="11">
        <f t="shared" si="3"/>
        <v>0.48502989564377763</v>
      </c>
      <c r="U16" s="11">
        <f t="shared" si="3"/>
        <v>0.48708850060477116</v>
      </c>
      <c r="V16" s="11">
        <f t="shared" si="3"/>
        <v>0.48446905346169172</v>
      </c>
      <c r="W16" s="11">
        <f t="shared" si="3"/>
        <v>0.4812435328172685</v>
      </c>
      <c r="X16" s="11">
        <f t="shared" si="3"/>
        <v>0.48004563159420655</v>
      </c>
      <c r="Y16" s="11">
        <f t="shared" si="3"/>
        <v>0.47613246621811572</v>
      </c>
      <c r="Z16" s="11">
        <f t="shared" si="3"/>
        <v>0.4751983641083411</v>
      </c>
      <c r="AA16" s="11">
        <f t="shared" si="3"/>
        <v>0.47515023696398506</v>
      </c>
      <c r="AB16" s="11">
        <f t="shared" si="3"/>
        <v>0.4763573089924833</v>
      </c>
      <c r="AC16" s="11">
        <f t="shared" si="3"/>
        <v>0.47631914990650798</v>
      </c>
      <c r="AD16" s="11">
        <f t="shared" si="3"/>
        <v>0.47613289347569265</v>
      </c>
      <c r="AE16" s="11">
        <f t="shared" si="3"/>
        <v>0.4767106809918259</v>
      </c>
      <c r="AF16" s="11">
        <f t="shared" si="3"/>
        <v>0.47622553789030247</v>
      </c>
      <c r="AG16" s="11">
        <f t="shared" si="3"/>
        <v>0.47399239240038737</v>
      </c>
      <c r="AH16" s="11">
        <f t="shared" si="3"/>
        <v>0.47397689312951191</v>
      </c>
      <c r="AI16" s="11">
        <f t="shared" si="3"/>
        <v>0.47309467599942934</v>
      </c>
      <c r="AJ16" s="11">
        <v>0.47482260742166332</v>
      </c>
      <c r="AK16" s="11">
        <f>AK14/AK17</f>
        <v>0.4752695356644972</v>
      </c>
    </row>
    <row r="17" spans="1:79" s="12" customFormat="1" ht="24.9" customHeight="1" x14ac:dyDescent="0.25">
      <c r="A17" s="36" t="s">
        <v>14</v>
      </c>
      <c r="B17" s="37">
        <v>6901</v>
      </c>
      <c r="C17" s="37">
        <v>31485</v>
      </c>
      <c r="D17" s="37">
        <f>SUM(D11,D14)</f>
        <v>34273</v>
      </c>
      <c r="E17" s="37">
        <f t="shared" ref="E17:AI17" si="4">SUM(E11,E14)</f>
        <v>52385</v>
      </c>
      <c r="F17" s="37">
        <f t="shared" si="4"/>
        <v>67451</v>
      </c>
      <c r="G17" s="37">
        <f t="shared" si="4"/>
        <v>81584</v>
      </c>
      <c r="H17" s="37">
        <f t="shared" si="4"/>
        <v>94715</v>
      </c>
      <c r="I17" s="37">
        <f t="shared" si="4"/>
        <v>100994</v>
      </c>
      <c r="J17" s="37">
        <f t="shared" si="4"/>
        <v>104513</v>
      </c>
      <c r="K17" s="37">
        <f t="shared" si="4"/>
        <v>106437</v>
      </c>
      <c r="L17" s="37">
        <f t="shared" si="4"/>
        <v>108288</v>
      </c>
      <c r="M17" s="37">
        <f t="shared" si="4"/>
        <v>110359</v>
      </c>
      <c r="N17" s="37">
        <f t="shared" si="4"/>
        <v>112172</v>
      </c>
      <c r="O17" s="37">
        <f t="shared" si="4"/>
        <v>114197</v>
      </c>
      <c r="P17" s="37">
        <f t="shared" si="4"/>
        <v>119785</v>
      </c>
      <c r="Q17" s="37">
        <f t="shared" si="4"/>
        <v>127174</v>
      </c>
      <c r="R17" s="37">
        <f t="shared" si="4"/>
        <v>130320</v>
      </c>
      <c r="S17" s="37">
        <f t="shared" si="4"/>
        <v>133672</v>
      </c>
      <c r="T17" s="37">
        <f t="shared" si="4"/>
        <v>134635</v>
      </c>
      <c r="U17" s="37">
        <f t="shared" si="4"/>
        <v>137242</v>
      </c>
      <c r="V17" s="37">
        <f t="shared" si="4"/>
        <v>143037</v>
      </c>
      <c r="W17" s="37">
        <f t="shared" si="4"/>
        <v>152694</v>
      </c>
      <c r="X17" s="37">
        <f t="shared" si="4"/>
        <v>158662</v>
      </c>
      <c r="Y17" s="37">
        <f t="shared" si="4"/>
        <v>160071</v>
      </c>
      <c r="Z17" s="37">
        <f t="shared" si="4"/>
        <v>163336</v>
      </c>
      <c r="AA17" s="37">
        <f t="shared" si="4"/>
        <v>166903</v>
      </c>
      <c r="AB17" s="37">
        <f t="shared" si="4"/>
        <v>170687</v>
      </c>
      <c r="AC17" s="37">
        <f t="shared" si="4"/>
        <v>175416</v>
      </c>
      <c r="AD17" s="37">
        <f t="shared" si="4"/>
        <v>179452</v>
      </c>
      <c r="AE17" s="37">
        <f t="shared" si="4"/>
        <v>182895</v>
      </c>
      <c r="AF17" s="37">
        <f t="shared" si="4"/>
        <v>190141</v>
      </c>
      <c r="AG17" s="37">
        <f t="shared" si="4"/>
        <v>200326</v>
      </c>
      <c r="AH17" s="37">
        <f t="shared" si="4"/>
        <v>206259</v>
      </c>
      <c r="AI17" s="37">
        <f t="shared" si="4"/>
        <v>217299</v>
      </c>
      <c r="AJ17" s="37">
        <v>230703</v>
      </c>
      <c r="AK17" s="37">
        <f>SUM(AK11,AK14)</f>
        <v>242454</v>
      </c>
    </row>
    <row r="18" spans="1:79" s="12" customFormat="1" ht="24.9" customHeight="1" x14ac:dyDescent="0.25">
      <c r="A18" s="32" t="s">
        <v>10</v>
      </c>
      <c r="B18" s="33"/>
      <c r="C18" s="33">
        <f>C17-B17</f>
        <v>24584</v>
      </c>
      <c r="D18" s="33">
        <f>D17-C17</f>
        <v>2788</v>
      </c>
      <c r="E18" s="33">
        <f t="shared" ref="E18:AI18" si="5">E17-D17</f>
        <v>18112</v>
      </c>
      <c r="F18" s="33">
        <f t="shared" si="5"/>
        <v>15066</v>
      </c>
      <c r="G18" s="33">
        <f t="shared" si="5"/>
        <v>14133</v>
      </c>
      <c r="H18" s="33">
        <f t="shared" si="5"/>
        <v>13131</v>
      </c>
      <c r="I18" s="33">
        <f t="shared" si="5"/>
        <v>6279</v>
      </c>
      <c r="J18" s="33">
        <f t="shared" si="5"/>
        <v>3519</v>
      </c>
      <c r="K18" s="33">
        <f t="shared" si="5"/>
        <v>1924</v>
      </c>
      <c r="L18" s="33">
        <f t="shared" si="5"/>
        <v>1851</v>
      </c>
      <c r="M18" s="33">
        <f t="shared" si="5"/>
        <v>2071</v>
      </c>
      <c r="N18" s="33">
        <f t="shared" si="5"/>
        <v>1813</v>
      </c>
      <c r="O18" s="33">
        <f t="shared" si="5"/>
        <v>2025</v>
      </c>
      <c r="P18" s="33">
        <f t="shared" si="5"/>
        <v>5588</v>
      </c>
      <c r="Q18" s="33">
        <f t="shared" si="5"/>
        <v>7389</v>
      </c>
      <c r="R18" s="33">
        <f t="shared" si="5"/>
        <v>3146</v>
      </c>
      <c r="S18" s="33">
        <f t="shared" si="5"/>
        <v>3352</v>
      </c>
      <c r="T18" s="33">
        <f t="shared" si="5"/>
        <v>963</v>
      </c>
      <c r="U18" s="33">
        <f t="shared" si="5"/>
        <v>2607</v>
      </c>
      <c r="V18" s="33">
        <f t="shared" si="5"/>
        <v>5795</v>
      </c>
      <c r="W18" s="33">
        <f t="shared" si="5"/>
        <v>9657</v>
      </c>
      <c r="X18" s="33">
        <f t="shared" si="5"/>
        <v>5968</v>
      </c>
      <c r="Y18" s="33">
        <f t="shared" si="5"/>
        <v>1409</v>
      </c>
      <c r="Z18" s="33">
        <f t="shared" si="5"/>
        <v>3265</v>
      </c>
      <c r="AA18" s="33">
        <f t="shared" si="5"/>
        <v>3567</v>
      </c>
      <c r="AB18" s="33">
        <f t="shared" si="5"/>
        <v>3784</v>
      </c>
      <c r="AC18" s="33">
        <f t="shared" si="5"/>
        <v>4729</v>
      </c>
      <c r="AD18" s="33">
        <f t="shared" si="5"/>
        <v>4036</v>
      </c>
      <c r="AE18" s="33">
        <f t="shared" si="5"/>
        <v>3443</v>
      </c>
      <c r="AF18" s="33">
        <f t="shared" si="5"/>
        <v>7246</v>
      </c>
      <c r="AG18" s="33">
        <f t="shared" si="5"/>
        <v>10185</v>
      </c>
      <c r="AH18" s="33">
        <f t="shared" si="5"/>
        <v>5933</v>
      </c>
      <c r="AI18" s="33">
        <f t="shared" si="5"/>
        <v>11040</v>
      </c>
      <c r="AJ18" s="33">
        <v>13404</v>
      </c>
      <c r="AK18" s="33">
        <f>AK17-AJ17</f>
        <v>11751</v>
      </c>
    </row>
    <row r="19" spans="1:79" s="10" customFormat="1" ht="24.9" customHeight="1" x14ac:dyDescent="0.25">
      <c r="A19" s="35" t="s">
        <v>15</v>
      </c>
      <c r="B19" s="11"/>
      <c r="C19" s="11">
        <f>C18/B17</f>
        <v>3.5623822634400812</v>
      </c>
      <c r="D19" s="11">
        <f>D18/C17</f>
        <v>8.8550103223757351E-2</v>
      </c>
      <c r="E19" s="11">
        <f t="shared" ref="E19:AI19" si="6">E18/D17</f>
        <v>0.52846263822834305</v>
      </c>
      <c r="F19" s="11">
        <f t="shared" si="6"/>
        <v>0.28760141261811589</v>
      </c>
      <c r="G19" s="11">
        <f t="shared" si="6"/>
        <v>0.209529880950616</v>
      </c>
      <c r="H19" s="11">
        <f t="shared" si="6"/>
        <v>0.16095067660325554</v>
      </c>
      <c r="I19" s="11">
        <f t="shared" si="6"/>
        <v>6.6293617695190835E-2</v>
      </c>
      <c r="J19" s="11">
        <f t="shared" si="6"/>
        <v>3.4843654078460108E-2</v>
      </c>
      <c r="K19" s="11">
        <f t="shared" si="6"/>
        <v>1.8409193114732138E-2</v>
      </c>
      <c r="L19" s="11">
        <f t="shared" si="6"/>
        <v>1.7390569069026748E-2</v>
      </c>
      <c r="M19" s="11">
        <f t="shared" si="6"/>
        <v>1.9124926122931443E-2</v>
      </c>
      <c r="N19" s="11">
        <f t="shared" si="6"/>
        <v>1.6428202502741053E-2</v>
      </c>
      <c r="O19" s="11">
        <f t="shared" si="6"/>
        <v>1.8052633455764362E-2</v>
      </c>
      <c r="P19" s="11">
        <f t="shared" si="6"/>
        <v>4.893298422900777E-2</v>
      </c>
      <c r="Q19" s="11">
        <f t="shared" si="6"/>
        <v>6.1685519889802566E-2</v>
      </c>
      <c r="R19" s="11">
        <f t="shared" si="6"/>
        <v>2.4737760863069495E-2</v>
      </c>
      <c r="S19" s="11">
        <f t="shared" si="6"/>
        <v>2.5721301411909148E-2</v>
      </c>
      <c r="T19" s="11">
        <f t="shared" si="6"/>
        <v>7.2042013286252914E-3</v>
      </c>
      <c r="U19" s="11">
        <f t="shared" si="6"/>
        <v>1.9363464180933636E-2</v>
      </c>
      <c r="V19" s="11">
        <f t="shared" si="6"/>
        <v>4.2224683405954443E-2</v>
      </c>
      <c r="W19" s="11">
        <f t="shared" si="6"/>
        <v>6.7513999874158431E-2</v>
      </c>
      <c r="X19" s="11">
        <f t="shared" si="6"/>
        <v>3.9084705358429277E-2</v>
      </c>
      <c r="Y19" s="11">
        <f t="shared" si="6"/>
        <v>8.8805132924077591E-3</v>
      </c>
      <c r="Z19" s="11">
        <f t="shared" si="6"/>
        <v>2.0397198743057766E-2</v>
      </c>
      <c r="AA19" s="11">
        <f t="shared" si="6"/>
        <v>2.1838418964588335E-2</v>
      </c>
      <c r="AB19" s="11">
        <f t="shared" si="6"/>
        <v>2.2671851314835564E-2</v>
      </c>
      <c r="AC19" s="11">
        <f t="shared" si="6"/>
        <v>2.7705683502551454E-2</v>
      </c>
      <c r="AD19" s="11">
        <f t="shared" si="6"/>
        <v>2.3008163451452547E-2</v>
      </c>
      <c r="AE19" s="11">
        <f t="shared" si="6"/>
        <v>1.9186189064485212E-2</v>
      </c>
      <c r="AF19" s="11">
        <f t="shared" si="6"/>
        <v>3.961836026135214E-2</v>
      </c>
      <c r="AG19" s="11">
        <f t="shared" si="6"/>
        <v>5.3565511909582891E-2</v>
      </c>
      <c r="AH19" s="11">
        <f t="shared" si="6"/>
        <v>2.9616724738675958E-2</v>
      </c>
      <c r="AI19" s="11">
        <f t="shared" si="6"/>
        <v>5.3524937093654093E-2</v>
      </c>
      <c r="AJ19" s="11">
        <v>6.1684591277456409E-2</v>
      </c>
      <c r="AK19" s="11">
        <f t="shared" ref="AK19" si="7">AK18/AJ17</f>
        <v>5.0935618522515963E-2</v>
      </c>
    </row>
    <row r="20" spans="1:79" s="14" customFormat="1" ht="20.100000000000001" customHeight="1" x14ac:dyDescent="0.25">
      <c r="A20" s="18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</row>
    <row r="21" spans="1:79" s="14" customFormat="1" ht="24.75" customHeight="1" x14ac:dyDescent="0.25">
      <c r="A21" s="25" t="s">
        <v>16</v>
      </c>
      <c r="B21" s="19"/>
      <c r="C21" s="19"/>
      <c r="D21" s="22"/>
      <c r="E21" s="22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</row>
    <row r="22" spans="1:79" s="16" customFormat="1" ht="24.9" customHeight="1" x14ac:dyDescent="0.3">
      <c r="A22" s="25" t="s">
        <v>17</v>
      </c>
      <c r="B22" s="20"/>
      <c r="C22" s="20"/>
      <c r="D22" s="21"/>
      <c r="E22" s="2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1:79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79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1:79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</row>
    <row r="30" spans="1:79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</row>
    <row r="32" spans="1:79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2:79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7" ma:contentTypeDescription="Een nieuw document maken." ma:contentTypeScope="" ma:versionID="4db215dbeaf184b4c7521d3d454a4034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ed9d1fc57a1847b9e45b518a3487b379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7C9EC64A-CC2A-42AB-B654-32C9271A2173}"/>
</file>

<file path=customXml/itemProps2.xml><?xml version="1.0" encoding="utf-8"?>
<ds:datastoreItem xmlns:ds="http://schemas.openxmlformats.org/officeDocument/2006/customXml" ds:itemID="{7712C520-2276-4098-B4E8-AC66B2227E8A}"/>
</file>

<file path=customXml/itemProps3.xml><?xml version="1.0" encoding="utf-8"?>
<ds:datastoreItem xmlns:ds="http://schemas.openxmlformats.org/officeDocument/2006/customXml" ds:itemID="{668340CB-4DF8-495C-8D07-D18CE39411A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Tableau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2024-02-14T10:34:22Z</dcterms:created>
  <dcterms:modified xsi:type="dcterms:W3CDTF">2024-02-14T10:34:25Z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