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19" documentId="13_ncr:1_{D3351781-0239-42C7-B8AC-EDDE921809EE}" xr6:coauthVersionLast="47" xr6:coauthVersionMax="47" xr10:uidLastSave="{0F33F10F-7CBE-4538-A374-79A9974301F7}"/>
  <bookViews>
    <workbookView xWindow="28680" yWindow="-7830" windowWidth="29040" windowHeight="15720" xr2:uid="{A4FE7ECA-D19E-40EA-9109-88987ADB4A18}"/>
  </bookViews>
  <sheets>
    <sheet name="Tablea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1" l="1"/>
  <c r="Q16" i="1"/>
  <c r="P24" i="1"/>
  <c r="P16" i="1"/>
  <c r="P26" i="1" s="1"/>
  <c r="O24" i="1"/>
  <c r="O16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16" i="1"/>
  <c r="M16" i="1"/>
  <c r="M26" i="1" s="1"/>
  <c r="L16" i="1"/>
  <c r="K16" i="1"/>
  <c r="J16" i="1"/>
  <c r="I16" i="1"/>
  <c r="I26" i="1" s="1"/>
  <c r="H16" i="1"/>
  <c r="G16" i="1"/>
  <c r="G26" i="1" s="1"/>
  <c r="F16" i="1"/>
  <c r="E16" i="1"/>
  <c r="D16" i="1"/>
  <c r="C16" i="1"/>
  <c r="B16" i="1"/>
  <c r="Q26" i="1" l="1"/>
  <c r="Q17" i="1"/>
  <c r="Q25" i="1"/>
  <c r="G23" i="1"/>
  <c r="G13" i="1"/>
  <c r="B26" i="1"/>
  <c r="B17" i="1" s="1"/>
  <c r="B27" i="1" s="1"/>
  <c r="J26" i="1"/>
  <c r="J13" i="1" s="1"/>
  <c r="D26" i="1"/>
  <c r="D17" i="1" s="1"/>
  <c r="L26" i="1"/>
  <c r="L23" i="1" s="1"/>
  <c r="F26" i="1"/>
  <c r="N26" i="1"/>
  <c r="P13" i="1"/>
  <c r="P23" i="1"/>
  <c r="P21" i="1"/>
  <c r="P15" i="1"/>
  <c r="P25" i="1"/>
  <c r="P17" i="1"/>
  <c r="P27" i="1" s="1"/>
  <c r="O26" i="1"/>
  <c r="O15" i="1" s="1"/>
  <c r="O23" i="1"/>
  <c r="D13" i="1"/>
  <c r="D21" i="1"/>
  <c r="G17" i="1"/>
  <c r="I25" i="1"/>
  <c r="M25" i="1"/>
  <c r="H26" i="1"/>
  <c r="H15" i="1" s="1"/>
  <c r="G21" i="1"/>
  <c r="C26" i="1"/>
  <c r="K26" i="1"/>
  <c r="K17" i="1" s="1"/>
  <c r="C25" i="1"/>
  <c r="G25" i="1"/>
  <c r="K25" i="1"/>
  <c r="F21" i="1"/>
  <c r="F13" i="1"/>
  <c r="F23" i="1"/>
  <c r="F15" i="1"/>
  <c r="N21" i="1"/>
  <c r="N13" i="1"/>
  <c r="N15" i="1"/>
  <c r="N23" i="1"/>
  <c r="B25" i="1"/>
  <c r="F25" i="1"/>
  <c r="N25" i="1"/>
  <c r="B21" i="1"/>
  <c r="B13" i="1"/>
  <c r="B23" i="1"/>
  <c r="B15" i="1"/>
  <c r="J21" i="1"/>
  <c r="I23" i="1"/>
  <c r="I15" i="1"/>
  <c r="I21" i="1"/>
  <c r="I13" i="1"/>
  <c r="M23" i="1"/>
  <c r="M15" i="1"/>
  <c r="M21" i="1"/>
  <c r="M13" i="1"/>
  <c r="C15" i="1"/>
  <c r="K15" i="1"/>
  <c r="I17" i="1"/>
  <c r="I27" i="1" s="1"/>
  <c r="M17" i="1"/>
  <c r="M27" i="1" s="1"/>
  <c r="D15" i="1"/>
  <c r="F17" i="1"/>
  <c r="N17" i="1"/>
  <c r="N27" i="1" s="1"/>
  <c r="E26" i="1"/>
  <c r="E17" i="1" s="1"/>
  <c r="G15" i="1"/>
  <c r="Q27" i="1" l="1"/>
  <c r="Q23" i="1"/>
  <c r="Q21" i="1"/>
  <c r="Q15" i="1"/>
  <c r="Q13" i="1"/>
  <c r="D23" i="1"/>
  <c r="G27" i="1"/>
  <c r="O21" i="1"/>
  <c r="L25" i="1"/>
  <c r="K27" i="1"/>
  <c r="L21" i="1"/>
  <c r="O13" i="1"/>
  <c r="D25" i="1"/>
  <c r="D27" i="1" s="1"/>
  <c r="L17" i="1"/>
  <c r="L15" i="1"/>
  <c r="J23" i="1"/>
  <c r="J25" i="1"/>
  <c r="L13" i="1"/>
  <c r="J17" i="1"/>
  <c r="J15" i="1"/>
  <c r="O17" i="1"/>
  <c r="O25" i="1"/>
  <c r="O27" i="1" s="1"/>
  <c r="F27" i="1"/>
  <c r="H23" i="1"/>
  <c r="H21" i="1"/>
  <c r="H13" i="1"/>
  <c r="K23" i="1"/>
  <c r="K13" i="1"/>
  <c r="K21" i="1"/>
  <c r="C23" i="1"/>
  <c r="C13" i="1"/>
  <c r="C21" i="1"/>
  <c r="C17" i="1"/>
  <c r="C27" i="1" s="1"/>
  <c r="H17" i="1"/>
  <c r="H25" i="1"/>
  <c r="E23" i="1"/>
  <c r="E15" i="1"/>
  <c r="E21" i="1"/>
  <c r="E13" i="1"/>
  <c r="E25" i="1"/>
  <c r="E27" i="1" s="1"/>
  <c r="H27" i="1" l="1"/>
  <c r="J27" i="1"/>
  <c r="L27" i="1"/>
</calcChain>
</file>

<file path=xl/sharedStrings.xml><?xml version="1.0" encoding="utf-8"?>
<sst xmlns="http://schemas.openxmlformats.org/spreadsheetml/2006/main" count="25" uniqueCount="16">
  <si>
    <t>Titre :  Nombre de bénéficiaires d'une allocation de remplacement de revenus et/ou d'une allocation d'intégration par catégorie d'âge et sexe (2008-2023)</t>
  </si>
  <si>
    <t>Périmètre : Protection sociale</t>
  </si>
  <si>
    <t>Régime : Assistance sociale</t>
  </si>
  <si>
    <t>Branche: Allocation de remplacement de revenus et allocation d'intégration</t>
  </si>
  <si>
    <t>Période : 2008-2023</t>
  </si>
  <si>
    <t>Mise à jour : Janvier 2024</t>
  </si>
  <si>
    <t>Unités : Nombre</t>
  </si>
  <si>
    <t>Source : SPF Sécurité sociale</t>
  </si>
  <si>
    <t xml:space="preserve">Catégorie d'âge </t>
  </si>
  <si>
    <t>&lt; 65 ans</t>
  </si>
  <si>
    <t>Femme</t>
  </si>
  <si>
    <t xml:space="preserve">       % Total</t>
  </si>
  <si>
    <t>Homme</t>
  </si>
  <si>
    <t>Total</t>
  </si>
  <si>
    <t>65 ans &amp; +</t>
  </si>
  <si>
    <t xml:space="preserve">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</si>
</sst>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"/>
    <numFmt numFmtId="165" formatCode="0.0%"/>
    <numFmt numFmtId="166" formatCode="#,##0.0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color rgb="FF333399"/>
      <name val="Century Gothic"/>
      <family val="2"/>
    </font>
    <font>
      <b/>
      <i/>
      <sz val="11"/>
      <color rgb="FF3333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64" fontId="2" fillId="2" borderId="0" xfId="1" quotePrefix="1" applyNumberFormat="1" applyFont="1" applyFill="1" applyAlignment="1">
      <alignment horizontal="left" vertical="center" indent="1"/>
    </xf>
    <xf numFmtId="0" fontId="3" fillId="3" borderId="0" xfId="0" applyFont="1" applyFill="1"/>
    <xf numFmtId="0" fontId="4" fillId="2" borderId="0" xfId="0" applyFont="1" applyFill="1" applyAlignment="1">
      <alignment vertical="center"/>
    </xf>
    <xf numFmtId="0" fontId="5" fillId="3" borderId="0" xfId="0" applyFont="1" applyFill="1"/>
    <xf numFmtId="3" fontId="5" fillId="3" borderId="0" xfId="0" applyNumberFormat="1" applyFont="1" applyFill="1"/>
    <xf numFmtId="165" fontId="6" fillId="3" borderId="0" xfId="0" applyNumberFormat="1" applyFont="1" applyFill="1"/>
    <xf numFmtId="165" fontId="6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4" fontId="5" fillId="3" borderId="0" xfId="0" applyNumberFormat="1" applyFont="1" applyFill="1"/>
    <xf numFmtId="0" fontId="5" fillId="3" borderId="0" xfId="0" quotePrefix="1" applyFont="1" applyFill="1" applyAlignment="1">
      <alignment horizontal="left" vertical="center" indent="1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4" fontId="3" fillId="3" borderId="0" xfId="0" applyNumberFormat="1" applyFont="1" applyFill="1"/>
    <xf numFmtId="0" fontId="7" fillId="3" borderId="0" xfId="0" quotePrefix="1" applyFont="1" applyFill="1" applyAlignment="1">
      <alignment horizontal="left" indent="1"/>
    </xf>
    <xf numFmtId="4" fontId="7" fillId="3" borderId="0" xfId="0" applyNumberFormat="1" applyFont="1" applyFill="1"/>
    <xf numFmtId="0" fontId="2" fillId="3" borderId="3" xfId="0" quotePrefix="1" applyFont="1" applyFill="1" applyBorder="1" applyAlignment="1">
      <alignment horizontal="left" vertical="center" wrapText="1" indent="1"/>
    </xf>
    <xf numFmtId="166" fontId="5" fillId="3" borderId="4" xfId="0" applyNumberFormat="1" applyFont="1" applyFill="1" applyBorder="1"/>
    <xf numFmtId="0" fontId="2" fillId="3" borderId="1" xfId="0" quotePrefix="1" applyFont="1" applyFill="1" applyBorder="1" applyAlignment="1">
      <alignment horizontal="center" vertical="center" wrapText="1"/>
    </xf>
    <xf numFmtId="3" fontId="5" fillId="3" borderId="4" xfId="0" applyNumberFormat="1" applyFont="1" applyFill="1" applyBorder="1"/>
    <xf numFmtId="164" fontId="3" fillId="2" borderId="0" xfId="0" quotePrefix="1" applyNumberFormat="1" applyFont="1" applyFill="1" applyAlignment="1">
      <alignment horizontal="left" vertical="center" indent="1"/>
    </xf>
    <xf numFmtId="3" fontId="5" fillId="3" borderId="2" xfId="0" quotePrefix="1" applyNumberFormat="1" applyFont="1" applyFill="1" applyBorder="1" applyAlignment="1">
      <alignment horizontal="left" indent="1"/>
    </xf>
    <xf numFmtId="3" fontId="8" fillId="3" borderId="2" xfId="0" quotePrefix="1" applyNumberFormat="1" applyFont="1" applyFill="1" applyBorder="1" applyAlignment="1">
      <alignment horizontal="left" indent="2"/>
    </xf>
    <xf numFmtId="165" fontId="6" fillId="3" borderId="2" xfId="0" quotePrefix="1" applyNumberFormat="1" applyFont="1" applyFill="1" applyBorder="1" applyAlignment="1">
      <alignment horizontal="left" vertical="center" indent="2"/>
    </xf>
    <xf numFmtId="3" fontId="8" fillId="3" borderId="2" xfId="0" quotePrefix="1" applyNumberFormat="1" applyFont="1" applyFill="1" applyBorder="1" applyAlignment="1">
      <alignment horizontal="left" vertical="center" indent="2"/>
    </xf>
    <xf numFmtId="165" fontId="6" fillId="3" borderId="2" xfId="0" quotePrefix="1" applyNumberFormat="1" applyFont="1" applyFill="1" applyBorder="1" applyAlignment="1">
      <alignment horizontal="left" vertical="center" indent="1"/>
    </xf>
    <xf numFmtId="165" fontId="6" fillId="3" borderId="6" xfId="0" quotePrefix="1" applyNumberFormat="1" applyFont="1" applyFill="1" applyBorder="1" applyAlignment="1">
      <alignment horizontal="left" vertical="center" indent="2"/>
    </xf>
    <xf numFmtId="165" fontId="6" fillId="3" borderId="5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6" fillId="3" borderId="2" xfId="0" quotePrefix="1" applyNumberFormat="1" applyFont="1" applyFill="1" applyBorder="1" applyAlignment="1">
      <alignment horizontal="left" indent="1"/>
    </xf>
  </cellXfs>
  <cellStyles count="2">
    <cellStyle name="Standaard" xfId="0" builtinId="0"/>
    <cellStyle name="Standaard 2" xfId="1" xr:uid="{1545A6D0-5B27-4616-A1B8-BF4A0E0759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DC3A6-5F8D-40CE-A06A-C5A3123181B9}">
  <sheetPr codeName="Blad1"/>
  <dimension ref="A1:BG171"/>
  <sheetViews>
    <sheetView tabSelected="1" zoomScaleNormal="100" workbookViewId="0"/>
  </sheetViews>
  <sheetFormatPr defaultColWidth="11.44140625" defaultRowHeight="13.2" x14ac:dyDescent="0.25"/>
  <cols>
    <col min="1" max="1" width="26.5546875" style="2" customWidth="1"/>
    <col min="2" max="17" width="15.33203125" style="2" customWidth="1"/>
    <col min="18" max="16384" width="11.44140625" style="2"/>
  </cols>
  <sheetData>
    <row r="1" spans="1:17" ht="17.399999999999999" x14ac:dyDescent="0.25">
      <c r="A1" s="1" t="s">
        <v>0</v>
      </c>
    </row>
    <row r="2" spans="1:17" s="3" customFormat="1" ht="15" customHeight="1" x14ac:dyDescent="0.3">
      <c r="A2" s="20" t="s">
        <v>1</v>
      </c>
    </row>
    <row r="3" spans="1:17" s="3" customFormat="1" ht="15" customHeight="1" x14ac:dyDescent="0.3">
      <c r="A3" s="20" t="s">
        <v>2</v>
      </c>
    </row>
    <row r="4" spans="1:17" s="3" customFormat="1" ht="15" customHeight="1" x14ac:dyDescent="0.3">
      <c r="A4" s="20" t="s">
        <v>3</v>
      </c>
    </row>
    <row r="5" spans="1:17" s="3" customFormat="1" ht="15" customHeight="1" x14ac:dyDescent="0.3">
      <c r="A5" s="20" t="s">
        <v>4</v>
      </c>
    </row>
    <row r="6" spans="1:17" s="3" customFormat="1" ht="15" customHeight="1" x14ac:dyDescent="0.3">
      <c r="A6" s="20" t="s">
        <v>5</v>
      </c>
    </row>
    <row r="7" spans="1:17" s="3" customFormat="1" ht="15" customHeight="1" x14ac:dyDescent="0.3">
      <c r="A7" s="20" t="s">
        <v>6</v>
      </c>
    </row>
    <row r="8" spans="1:17" s="3" customFormat="1" ht="15" customHeight="1" x14ac:dyDescent="0.3">
      <c r="A8" s="20" t="s">
        <v>7</v>
      </c>
    </row>
    <row r="9" spans="1:17" ht="15" customHeight="1" x14ac:dyDescent="0.25"/>
    <row r="10" spans="1:17" ht="17.399999999999999" x14ac:dyDescent="0.25">
      <c r="A10" s="16" t="s">
        <v>8</v>
      </c>
      <c r="B10" s="18">
        <v>2008</v>
      </c>
      <c r="C10" s="18">
        <v>2009</v>
      </c>
      <c r="D10" s="18">
        <v>2010</v>
      </c>
      <c r="E10" s="18">
        <v>2011</v>
      </c>
      <c r="F10" s="18">
        <v>2012</v>
      </c>
      <c r="G10" s="18">
        <v>2013</v>
      </c>
      <c r="H10" s="18">
        <v>2014</v>
      </c>
      <c r="I10" s="18">
        <v>2015</v>
      </c>
      <c r="J10" s="18">
        <v>2016</v>
      </c>
      <c r="K10" s="18">
        <v>2017</v>
      </c>
      <c r="L10" s="18">
        <v>2018</v>
      </c>
      <c r="M10" s="18">
        <v>2019</v>
      </c>
      <c r="N10" s="18">
        <v>2020</v>
      </c>
      <c r="O10" s="18">
        <v>2021</v>
      </c>
      <c r="P10" s="18">
        <v>2022</v>
      </c>
      <c r="Q10" s="18">
        <v>2023</v>
      </c>
    </row>
    <row r="11" spans="1:17" s="5" customFormat="1" ht="25.35" customHeight="1" x14ac:dyDescent="0.25">
      <c r="A11" s="21" t="s">
        <v>9</v>
      </c>
      <c r="M11" s="17"/>
      <c r="N11" s="17"/>
      <c r="Q11" s="19"/>
    </row>
    <row r="12" spans="1:17" s="5" customFormat="1" ht="25.35" customHeight="1" x14ac:dyDescent="0.25">
      <c r="A12" s="22" t="s">
        <v>10</v>
      </c>
      <c r="B12" s="5">
        <v>57748</v>
      </c>
      <c r="C12" s="5">
        <v>62524</v>
      </c>
      <c r="D12" s="5">
        <v>66238</v>
      </c>
      <c r="E12" s="5">
        <v>67121</v>
      </c>
      <c r="F12" s="5">
        <v>68421</v>
      </c>
      <c r="G12" s="5">
        <v>69660</v>
      </c>
      <c r="H12" s="5">
        <v>70709</v>
      </c>
      <c r="I12" s="5">
        <v>72349</v>
      </c>
      <c r="J12" s="5">
        <v>73985</v>
      </c>
      <c r="K12" s="5">
        <v>74328</v>
      </c>
      <c r="L12" s="5">
        <v>77371</v>
      </c>
      <c r="M12" s="5">
        <v>82333</v>
      </c>
      <c r="N12" s="5">
        <v>84539</v>
      </c>
      <c r="O12" s="5">
        <v>89095</v>
      </c>
      <c r="P12" s="5">
        <v>94137</v>
      </c>
      <c r="Q12" s="5">
        <v>98388</v>
      </c>
    </row>
    <row r="13" spans="1:17" s="6" customFormat="1" ht="25.35" customHeight="1" x14ac:dyDescent="0.25">
      <c r="A13" s="23" t="s">
        <v>11</v>
      </c>
      <c r="B13" s="7">
        <f>B12/B26</f>
        <v>0.40372770681711723</v>
      </c>
      <c r="C13" s="7">
        <f t="shared" ref="C13:Q13" si="0">C12/C26</f>
        <v>0.40947253985094373</v>
      </c>
      <c r="D13" s="7">
        <f t="shared" si="0"/>
        <v>0.41747866533889655</v>
      </c>
      <c r="E13" s="7">
        <f t="shared" si="0"/>
        <v>0.41932017667160199</v>
      </c>
      <c r="F13" s="7">
        <f t="shared" si="0"/>
        <v>0.41889724249400012</v>
      </c>
      <c r="G13" s="7">
        <f t="shared" si="0"/>
        <v>0.41736817193220016</v>
      </c>
      <c r="H13" s="7">
        <f t="shared" si="0"/>
        <v>0.41426119153772695</v>
      </c>
      <c r="I13" s="7">
        <f t="shared" si="0"/>
        <v>0.4124424225840288</v>
      </c>
      <c r="J13" s="7">
        <f t="shared" si="0"/>
        <v>0.41228295031540468</v>
      </c>
      <c r="K13" s="7">
        <f t="shared" si="0"/>
        <v>0.40639711309767901</v>
      </c>
      <c r="L13" s="7">
        <f t="shared" si="0"/>
        <v>0.40691381658874204</v>
      </c>
      <c r="M13" s="7">
        <f t="shared" si="0"/>
        <v>0.41099507802282281</v>
      </c>
      <c r="N13" s="7">
        <f t="shared" si="0"/>
        <v>0.40986817544931375</v>
      </c>
      <c r="O13" s="7">
        <f t="shared" si="0"/>
        <v>0.41001109070911507</v>
      </c>
      <c r="P13" s="7">
        <f t="shared" si="0"/>
        <v>0.40804410865918517</v>
      </c>
      <c r="Q13" s="7">
        <f t="shared" si="0"/>
        <v>0.40580068796555224</v>
      </c>
    </row>
    <row r="14" spans="1:17" s="5" customFormat="1" ht="25.35" customHeight="1" x14ac:dyDescent="0.25">
      <c r="A14" s="24" t="s">
        <v>12</v>
      </c>
      <c r="B14" s="8">
        <v>59364</v>
      </c>
      <c r="C14" s="8">
        <v>63123</v>
      </c>
      <c r="D14" s="8">
        <v>66356</v>
      </c>
      <c r="E14" s="8">
        <v>66380</v>
      </c>
      <c r="F14" s="8">
        <v>67725</v>
      </c>
      <c r="G14" s="8">
        <v>69254</v>
      </c>
      <c r="H14" s="8">
        <v>70888</v>
      </c>
      <c r="I14" s="8">
        <v>72773</v>
      </c>
      <c r="J14" s="8">
        <v>74487</v>
      </c>
      <c r="K14" s="8">
        <v>75527</v>
      </c>
      <c r="L14" s="8">
        <v>78292</v>
      </c>
      <c r="M14" s="8">
        <v>82170</v>
      </c>
      <c r="N14" s="8">
        <v>84436</v>
      </c>
      <c r="O14" s="8">
        <v>88504</v>
      </c>
      <c r="P14" s="8">
        <v>94125</v>
      </c>
      <c r="Q14" s="8">
        <v>98300</v>
      </c>
    </row>
    <row r="15" spans="1:17" s="7" customFormat="1" ht="25.35" customHeight="1" x14ac:dyDescent="0.3">
      <c r="A15" s="23" t="s">
        <v>11</v>
      </c>
      <c r="B15" s="7">
        <f>B14/B26</f>
        <v>0.41502548291700747</v>
      </c>
      <c r="C15" s="7">
        <f t="shared" ref="C15:Q15" si="1">C14/C26</f>
        <v>0.41339541828755549</v>
      </c>
      <c r="D15" s="7">
        <f t="shared" si="1"/>
        <v>0.41822238469198675</v>
      </c>
      <c r="E15" s="7">
        <f t="shared" si="1"/>
        <v>0.41469098087723572</v>
      </c>
      <c r="F15" s="7">
        <f t="shared" si="1"/>
        <v>0.41463608757408044</v>
      </c>
      <c r="G15" s="7">
        <f t="shared" si="1"/>
        <v>0.41493562128901218</v>
      </c>
      <c r="H15" s="7">
        <f t="shared" si="1"/>
        <v>0.41530989471957441</v>
      </c>
      <c r="I15" s="7">
        <f t="shared" si="1"/>
        <v>0.41485953390796737</v>
      </c>
      <c r="J15" s="7">
        <f t="shared" si="1"/>
        <v>0.41508035574972696</v>
      </c>
      <c r="K15" s="7">
        <f t="shared" si="1"/>
        <v>0.41295278711829192</v>
      </c>
      <c r="L15" s="7">
        <f t="shared" si="1"/>
        <v>0.41175759041974114</v>
      </c>
      <c r="M15" s="7">
        <f t="shared" si="1"/>
        <v>0.41018140431097311</v>
      </c>
      <c r="N15" s="7">
        <f t="shared" si="1"/>
        <v>0.40936880330070446</v>
      </c>
      <c r="O15" s="7">
        <f t="shared" si="1"/>
        <v>0.40729133590122368</v>
      </c>
      <c r="P15" s="7">
        <f t="shared" si="1"/>
        <v>0.40799209373090078</v>
      </c>
      <c r="Q15" s="7">
        <f t="shared" si="1"/>
        <v>0.40543773251833337</v>
      </c>
    </row>
    <row r="16" spans="1:17" s="5" customFormat="1" ht="25.35" customHeight="1" x14ac:dyDescent="0.25">
      <c r="A16" s="22" t="s">
        <v>13</v>
      </c>
      <c r="B16" s="5">
        <f>B12+B14</f>
        <v>117112</v>
      </c>
      <c r="C16" s="5">
        <f t="shared" ref="C16:Q16" si="2">C12+C14</f>
        <v>125647</v>
      </c>
      <c r="D16" s="5">
        <f t="shared" si="2"/>
        <v>132594</v>
      </c>
      <c r="E16" s="5">
        <f t="shared" si="2"/>
        <v>133501</v>
      </c>
      <c r="F16" s="5">
        <f t="shared" si="2"/>
        <v>136146</v>
      </c>
      <c r="G16" s="5">
        <f t="shared" si="2"/>
        <v>138914</v>
      </c>
      <c r="H16" s="5">
        <f t="shared" si="2"/>
        <v>141597</v>
      </c>
      <c r="I16" s="5">
        <f t="shared" si="2"/>
        <v>145122</v>
      </c>
      <c r="J16" s="5">
        <f t="shared" si="2"/>
        <v>148472</v>
      </c>
      <c r="K16" s="5">
        <f t="shared" si="2"/>
        <v>149855</v>
      </c>
      <c r="L16" s="5">
        <f t="shared" si="2"/>
        <v>155663</v>
      </c>
      <c r="M16" s="5">
        <f t="shared" si="2"/>
        <v>164503</v>
      </c>
      <c r="N16" s="5">
        <f t="shared" si="2"/>
        <v>168975</v>
      </c>
      <c r="O16" s="5">
        <f t="shared" si="2"/>
        <v>177599</v>
      </c>
      <c r="P16" s="5">
        <f t="shared" si="2"/>
        <v>188262</v>
      </c>
      <c r="Q16" s="5">
        <f t="shared" si="2"/>
        <v>196688</v>
      </c>
    </row>
    <row r="17" spans="1:59" s="6" customFormat="1" ht="25.35" customHeight="1" x14ac:dyDescent="0.25">
      <c r="A17" s="23" t="s">
        <v>11</v>
      </c>
      <c r="B17" s="7">
        <f>B16/B26</f>
        <v>0.8187531897341247</v>
      </c>
      <c r="C17" s="7">
        <f t="shared" ref="C17:Q17" si="3">C16/C26</f>
        <v>0.82286795813849922</v>
      </c>
      <c r="D17" s="7">
        <f t="shared" si="3"/>
        <v>0.83570105003088324</v>
      </c>
      <c r="E17" s="7">
        <f t="shared" si="3"/>
        <v>0.8340111575488377</v>
      </c>
      <c r="F17" s="7">
        <f t="shared" si="3"/>
        <v>0.8335333300680805</v>
      </c>
      <c r="G17" s="7">
        <f t="shared" si="3"/>
        <v>0.83230379322121228</v>
      </c>
      <c r="H17" s="7">
        <f t="shared" si="3"/>
        <v>0.82957108625730136</v>
      </c>
      <c r="I17" s="7">
        <f t="shared" si="3"/>
        <v>0.82730195649199612</v>
      </c>
      <c r="J17" s="7">
        <f t="shared" si="3"/>
        <v>0.82736330606513164</v>
      </c>
      <c r="K17" s="7">
        <f t="shared" si="3"/>
        <v>0.81934990021597087</v>
      </c>
      <c r="L17" s="7">
        <f t="shared" si="3"/>
        <v>0.81867140700848318</v>
      </c>
      <c r="M17" s="7">
        <f t="shared" si="3"/>
        <v>0.82117648233379592</v>
      </c>
      <c r="N17" s="7">
        <f t="shared" si="3"/>
        <v>0.81923697875001822</v>
      </c>
      <c r="O17" s="7">
        <f t="shared" si="3"/>
        <v>0.81730242661033869</v>
      </c>
      <c r="P17" s="7">
        <f t="shared" si="3"/>
        <v>0.81603620239008601</v>
      </c>
      <c r="Q17" s="7">
        <f t="shared" si="3"/>
        <v>0.81123842048388561</v>
      </c>
    </row>
    <row r="18" spans="1:59" s="6" customFormat="1" ht="25.35" customHeight="1" x14ac:dyDescent="0.25">
      <c r="A18" s="2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59" s="5" customFormat="1" ht="25.35" customHeight="1" x14ac:dyDescent="0.25">
      <c r="A19" s="21" t="s">
        <v>14</v>
      </c>
    </row>
    <row r="20" spans="1:59" s="5" customFormat="1" ht="25.35" customHeight="1" x14ac:dyDescent="0.25">
      <c r="A20" s="22" t="s">
        <v>10</v>
      </c>
      <c r="B20" s="5">
        <v>15994</v>
      </c>
      <c r="C20" s="5">
        <v>16689</v>
      </c>
      <c r="D20" s="5">
        <v>16259</v>
      </c>
      <c r="E20" s="5">
        <v>16735</v>
      </c>
      <c r="F20" s="5">
        <v>17298</v>
      </c>
      <c r="G20" s="5">
        <v>17939</v>
      </c>
      <c r="H20" s="5">
        <v>18670</v>
      </c>
      <c r="I20" s="5">
        <v>19513</v>
      </c>
      <c r="J20" s="5">
        <v>20024</v>
      </c>
      <c r="K20" s="5">
        <v>21379</v>
      </c>
      <c r="L20" s="5">
        <v>22220</v>
      </c>
      <c r="M20" s="5">
        <v>23040</v>
      </c>
      <c r="N20" s="5">
        <v>23958</v>
      </c>
      <c r="O20" s="5">
        <v>25401</v>
      </c>
      <c r="P20" s="5">
        <v>27023</v>
      </c>
      <c r="Q20" s="5">
        <v>28835</v>
      </c>
    </row>
    <row r="21" spans="1:59" s="6" customFormat="1" ht="25.35" customHeight="1" x14ac:dyDescent="0.25">
      <c r="A21" s="23" t="s">
        <v>11</v>
      </c>
      <c r="B21" s="6">
        <f>B20/B26</f>
        <v>0.11181722211735425</v>
      </c>
      <c r="C21" s="6">
        <f t="shared" ref="C21:Q21" si="4">C20/C26</f>
        <v>0.10929702542339581</v>
      </c>
      <c r="D21" s="6">
        <f t="shared" si="4"/>
        <v>0.10247570306689692</v>
      </c>
      <c r="E21" s="6">
        <f t="shared" si="4"/>
        <v>0.10454735711028232</v>
      </c>
      <c r="F21" s="6">
        <f t="shared" si="4"/>
        <v>0.10590439339765881</v>
      </c>
      <c r="G21" s="6">
        <f t="shared" si="4"/>
        <v>0.10748159110381479</v>
      </c>
      <c r="H21" s="6">
        <f t="shared" si="4"/>
        <v>0.10938149946978973</v>
      </c>
      <c r="I21" s="6">
        <f t="shared" si="4"/>
        <v>0.11123842750946322</v>
      </c>
      <c r="J21" s="6">
        <f t="shared" si="4"/>
        <v>0.11158415620890266</v>
      </c>
      <c r="K21" s="6">
        <f t="shared" si="4"/>
        <v>0.1168922059104951</v>
      </c>
      <c r="L21" s="6">
        <f t="shared" si="4"/>
        <v>0.1168606455209555</v>
      </c>
      <c r="M21" s="6">
        <f t="shared" si="4"/>
        <v>0.11501252957678983</v>
      </c>
      <c r="N21" s="6">
        <f t="shared" si="4"/>
        <v>0.11615493142117435</v>
      </c>
      <c r="O21" s="6">
        <f t="shared" si="4"/>
        <v>0.11689423329145555</v>
      </c>
      <c r="P21" s="7">
        <f t="shared" si="4"/>
        <v>0.11713328391915147</v>
      </c>
      <c r="Q21" s="7">
        <f t="shared" si="4"/>
        <v>0.11892977636995058</v>
      </c>
    </row>
    <row r="22" spans="1:59" s="5" customFormat="1" ht="25.35" customHeight="1" x14ac:dyDescent="0.25">
      <c r="A22" s="24" t="s">
        <v>12</v>
      </c>
      <c r="B22" s="5">
        <v>9931</v>
      </c>
      <c r="C22" s="5">
        <v>10358</v>
      </c>
      <c r="D22" s="5">
        <v>9809</v>
      </c>
      <c r="E22" s="5">
        <v>9835</v>
      </c>
      <c r="F22" s="5">
        <v>9892</v>
      </c>
      <c r="G22" s="5">
        <v>10050</v>
      </c>
      <c r="H22" s="5">
        <v>10420</v>
      </c>
      <c r="I22" s="5">
        <v>10781</v>
      </c>
      <c r="J22" s="5">
        <v>10956</v>
      </c>
      <c r="K22" s="5">
        <v>11661</v>
      </c>
      <c r="L22" s="5">
        <v>12258</v>
      </c>
      <c r="M22" s="5">
        <v>12783</v>
      </c>
      <c r="N22" s="5">
        <v>13326</v>
      </c>
      <c r="O22" s="5">
        <v>14299</v>
      </c>
      <c r="P22" s="5">
        <v>15418</v>
      </c>
      <c r="Q22" s="5">
        <v>16931</v>
      </c>
    </row>
    <row r="23" spans="1:59" s="6" customFormat="1" ht="25.35" customHeight="1" x14ac:dyDescent="0.25">
      <c r="A23" s="23" t="s">
        <v>11</v>
      </c>
      <c r="B23" s="6">
        <f>B22/B26</f>
        <v>6.9429588148521015E-2</v>
      </c>
      <c r="C23" s="6">
        <f t="shared" ref="C23:Q23" si="5">C22/C26</f>
        <v>6.7835016438104967E-2</v>
      </c>
      <c r="D23" s="6">
        <f t="shared" si="5"/>
        <v>6.1823246902219811E-2</v>
      </c>
      <c r="E23" s="6">
        <f t="shared" si="5"/>
        <v>6.1441485340879988E-2</v>
      </c>
      <c r="F23" s="6">
        <f t="shared" si="5"/>
        <v>6.0562276534260662E-2</v>
      </c>
      <c r="G23" s="6">
        <f t="shared" si="5"/>
        <v>6.0214615674972889E-2</v>
      </c>
      <c r="H23" s="6">
        <f t="shared" si="5"/>
        <v>6.1047414272908891E-2</v>
      </c>
      <c r="I23" s="6">
        <f t="shared" si="5"/>
        <v>6.1459615998540613E-2</v>
      </c>
      <c r="J23" s="6">
        <f t="shared" si="5"/>
        <v>6.1052537725965715E-2</v>
      </c>
      <c r="K23" s="6">
        <f t="shared" si="5"/>
        <v>6.3757893873533991E-2</v>
      </c>
      <c r="L23" s="6">
        <f t="shared" si="5"/>
        <v>6.4467947470561324E-2</v>
      </c>
      <c r="M23" s="6">
        <f t="shared" si="5"/>
        <v>6.3810988089414253E-2</v>
      </c>
      <c r="N23" s="6">
        <f t="shared" si="5"/>
        <v>6.4608089828807475E-2</v>
      </c>
      <c r="O23" s="6">
        <f t="shared" si="5"/>
        <v>6.5803340098205695E-2</v>
      </c>
      <c r="P23" s="7">
        <f t="shared" si="5"/>
        <v>6.683051369076258E-2</v>
      </c>
      <c r="Q23" s="7">
        <f t="shared" si="5"/>
        <v>6.9831803146163815E-2</v>
      </c>
    </row>
    <row r="24" spans="1:59" s="8" customFormat="1" ht="25.35" customHeight="1" x14ac:dyDescent="0.25">
      <c r="A24" s="22" t="s">
        <v>13</v>
      </c>
      <c r="B24" s="8">
        <f>B20+B22</f>
        <v>25925</v>
      </c>
      <c r="C24" s="8">
        <f t="shared" ref="C24:Q24" si="6">C20+C22</f>
        <v>27047</v>
      </c>
      <c r="D24" s="8">
        <f t="shared" si="6"/>
        <v>26068</v>
      </c>
      <c r="E24" s="8">
        <f t="shared" si="6"/>
        <v>26570</v>
      </c>
      <c r="F24" s="8">
        <f t="shared" si="6"/>
        <v>27190</v>
      </c>
      <c r="G24" s="8">
        <f t="shared" si="6"/>
        <v>27989</v>
      </c>
      <c r="H24" s="8">
        <f t="shared" si="6"/>
        <v>29090</v>
      </c>
      <c r="I24" s="8">
        <f t="shared" si="6"/>
        <v>30294</v>
      </c>
      <c r="J24" s="8">
        <f t="shared" si="6"/>
        <v>30980</v>
      </c>
      <c r="K24" s="8">
        <f t="shared" si="6"/>
        <v>33040</v>
      </c>
      <c r="L24" s="8">
        <f t="shared" si="6"/>
        <v>34478</v>
      </c>
      <c r="M24" s="8">
        <f t="shared" si="6"/>
        <v>35823</v>
      </c>
      <c r="N24" s="8">
        <f t="shared" si="6"/>
        <v>37284</v>
      </c>
      <c r="O24" s="8">
        <f t="shared" si="6"/>
        <v>39700</v>
      </c>
      <c r="P24" s="8">
        <f t="shared" si="6"/>
        <v>42441</v>
      </c>
      <c r="Q24" s="8">
        <f t="shared" si="6"/>
        <v>45766</v>
      </c>
    </row>
    <row r="25" spans="1:59" s="7" customFormat="1" ht="25.35" customHeight="1" x14ac:dyDescent="0.3">
      <c r="A25" s="26" t="s">
        <v>11</v>
      </c>
      <c r="B25" s="27">
        <f>B24/B26</f>
        <v>0.18124681026587527</v>
      </c>
      <c r="C25" s="27">
        <f t="shared" ref="C25:Q25" si="7">C24/C26</f>
        <v>0.17713204186150078</v>
      </c>
      <c r="D25" s="27">
        <f t="shared" si="7"/>
        <v>0.16429894996911673</v>
      </c>
      <c r="E25" s="27">
        <f t="shared" si="7"/>
        <v>0.1659888424511623</v>
      </c>
      <c r="F25" s="27">
        <f t="shared" si="7"/>
        <v>0.16646666993191947</v>
      </c>
      <c r="G25" s="27">
        <f t="shared" si="7"/>
        <v>0.16769620677878769</v>
      </c>
      <c r="H25" s="27">
        <f t="shared" si="7"/>
        <v>0.17042891374269861</v>
      </c>
      <c r="I25" s="27">
        <f t="shared" si="7"/>
        <v>0.17269804350800383</v>
      </c>
      <c r="J25" s="27">
        <f t="shared" si="7"/>
        <v>0.17263669393486838</v>
      </c>
      <c r="K25" s="27">
        <f t="shared" si="7"/>
        <v>0.1806500997840291</v>
      </c>
      <c r="L25" s="27">
        <f t="shared" si="7"/>
        <v>0.18132859299151682</v>
      </c>
      <c r="M25" s="27">
        <f t="shared" si="7"/>
        <v>0.17882351766620408</v>
      </c>
      <c r="N25" s="27">
        <f t="shared" si="7"/>
        <v>0.18076302124998181</v>
      </c>
      <c r="O25" s="27">
        <f t="shared" si="7"/>
        <v>0.18269757338966125</v>
      </c>
      <c r="P25" s="27">
        <f t="shared" si="7"/>
        <v>0.18396379760991405</v>
      </c>
      <c r="Q25" s="28">
        <f t="shared" si="7"/>
        <v>0.18876157951611439</v>
      </c>
    </row>
    <row r="26" spans="1:59" s="5" customFormat="1" ht="25.35" customHeight="1" x14ac:dyDescent="0.25">
      <c r="A26" s="21" t="s">
        <v>13</v>
      </c>
      <c r="B26" s="5">
        <f>B16+B24</f>
        <v>143037</v>
      </c>
      <c r="C26" s="5">
        <f t="shared" ref="C26:Q26" si="8">C16+C24</f>
        <v>152694</v>
      </c>
      <c r="D26" s="5">
        <f t="shared" si="8"/>
        <v>158662</v>
      </c>
      <c r="E26" s="5">
        <f t="shared" si="8"/>
        <v>160071</v>
      </c>
      <c r="F26" s="5">
        <f t="shared" si="8"/>
        <v>163336</v>
      </c>
      <c r="G26" s="5">
        <f t="shared" si="8"/>
        <v>166903</v>
      </c>
      <c r="H26" s="5">
        <f t="shared" si="8"/>
        <v>170687</v>
      </c>
      <c r="I26" s="5">
        <f t="shared" si="8"/>
        <v>175416</v>
      </c>
      <c r="J26" s="5">
        <f t="shared" si="8"/>
        <v>179452</v>
      </c>
      <c r="K26" s="5">
        <f t="shared" si="8"/>
        <v>182895</v>
      </c>
      <c r="L26" s="5">
        <f t="shared" si="8"/>
        <v>190141</v>
      </c>
      <c r="M26" s="5">
        <f t="shared" si="8"/>
        <v>200326</v>
      </c>
      <c r="N26" s="5">
        <f t="shared" si="8"/>
        <v>206259</v>
      </c>
      <c r="O26" s="5">
        <f t="shared" si="8"/>
        <v>217299</v>
      </c>
      <c r="P26" s="5">
        <f t="shared" si="8"/>
        <v>230703</v>
      </c>
      <c r="Q26" s="5">
        <f t="shared" si="8"/>
        <v>242454</v>
      </c>
    </row>
    <row r="27" spans="1:59" s="6" customFormat="1" ht="25.35" customHeight="1" x14ac:dyDescent="0.25">
      <c r="A27" s="29" t="s">
        <v>15</v>
      </c>
      <c r="B27" s="6">
        <f>SUM(B17,B25)</f>
        <v>1</v>
      </c>
      <c r="C27" s="6">
        <f t="shared" ref="C27:Q27" si="9">SUM(C17,C25)</f>
        <v>1</v>
      </c>
      <c r="D27" s="6">
        <f t="shared" si="9"/>
        <v>1</v>
      </c>
      <c r="E27" s="6">
        <f t="shared" si="9"/>
        <v>1</v>
      </c>
      <c r="F27" s="6">
        <f t="shared" si="9"/>
        <v>1</v>
      </c>
      <c r="G27" s="6">
        <f t="shared" si="9"/>
        <v>1</v>
      </c>
      <c r="H27" s="6">
        <f t="shared" si="9"/>
        <v>1</v>
      </c>
      <c r="I27" s="6">
        <f t="shared" si="9"/>
        <v>1</v>
      </c>
      <c r="J27" s="6">
        <f t="shared" si="9"/>
        <v>1</v>
      </c>
      <c r="K27" s="6">
        <f t="shared" si="9"/>
        <v>1</v>
      </c>
      <c r="L27" s="6">
        <f t="shared" si="9"/>
        <v>1</v>
      </c>
      <c r="M27" s="6">
        <f t="shared" si="9"/>
        <v>1</v>
      </c>
      <c r="N27" s="6">
        <f t="shared" si="9"/>
        <v>1</v>
      </c>
      <c r="O27" s="6">
        <f t="shared" si="9"/>
        <v>1</v>
      </c>
      <c r="P27" s="6">
        <f t="shared" si="9"/>
        <v>1</v>
      </c>
      <c r="Q27" s="6">
        <f t="shared" si="9"/>
        <v>1</v>
      </c>
    </row>
    <row r="28" spans="1:59" s="4" customFormat="1" ht="24.9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9"/>
      <c r="O28" s="9"/>
      <c r="P28" s="11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</row>
    <row r="29" spans="1:59" s="12" customFormat="1" ht="24.9" customHeight="1" x14ac:dyDescent="0.3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1:59" ht="20.100000000000001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 ht="20.100000000000001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 ht="20.100000000000001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2:59" ht="20.100000000000001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2:59" ht="20.100000000000001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2:59" ht="20.100000000000001" customHeight="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2:59" ht="20.100000000000001" customHeight="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2:59" ht="20.100000000000001" customHeight="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2:59" ht="20.100000000000001" customHeight="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2:59" ht="20.100000000000001" customHeight="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2:59" ht="20.100000000000001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2:59" ht="20.100000000000001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2:59" ht="20.100000000000001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2:59" ht="20.100000000000001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2:59" ht="20.100000000000001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2:59" ht="20.100000000000001" customHeight="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2:59" ht="20.100000000000001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2:59" ht="20.100000000000001" customHeight="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2:59" ht="20.100000000000001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2:59" ht="20.100000000000001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2:59" ht="20.100000000000001" customHeight="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2:59" ht="20.100000000000001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2:59" ht="20.100000000000001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2:59" ht="20.100000000000001" customHeight="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2:59" ht="20.100000000000001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2:59" ht="20.100000000000001" customHeight="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2:59" ht="20.100000000000001" customHeight="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2:59" ht="20.100000000000001" customHeight="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2:59" ht="20.100000000000001" customHeight="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2:59" ht="20.100000000000001" customHeight="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2:59" ht="20.100000000000001" customHeight="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2:59" ht="20.100000000000001" customHeight="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2:59" ht="20.100000000000001" customHeight="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2:59" ht="20.100000000000001" customHeight="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2:59" ht="20.100000000000001" customHeight="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2:59" ht="20.10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2:59" ht="20.10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2:59" ht="20.100000000000001" customHeight="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2:59" ht="20.100000000000001" customHeight="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2:59" ht="20.100000000000001" customHeight="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2:59" ht="20.100000000000001" customHeight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2:59" ht="20.100000000000001" customHeight="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2:59" ht="20.100000000000001" customHeight="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2:59" ht="20.100000000000001" customHeight="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2:59" ht="20.100000000000001" customHeight="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2:59" ht="20.100000000000001" customHeight="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2:59" ht="20.100000000000001" customHeight="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2:59" ht="20.100000000000001" customHeight="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2:59" ht="20.100000000000001" customHeight="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2:59" ht="20.100000000000001" customHeight="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2:59" ht="20.100000000000001" customHeight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2:59" ht="20.100000000000001" customHeight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2:59" ht="20.100000000000001" customHeight="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2:59" ht="20.100000000000001" customHeight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2:59" ht="20.100000000000001" customHeight="1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2:59" ht="20.100000000000001" customHeight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2:59" ht="20.100000000000001" customHeight="1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2:59" ht="20.100000000000001" customHeight="1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2:59" ht="20.100000000000001" customHeight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2:59" ht="20.100000000000001" customHeigh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2:59" ht="20.100000000000001" customHeight="1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2:59" ht="20.100000000000001" customHeight="1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2:59" ht="20.100000000000001" customHeight="1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2:59" ht="20.100000000000001" customHeight="1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2:59" ht="20.100000000000001" customHeight="1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2:59" ht="20.100000000000001" customHeight="1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2:59" ht="20.100000000000001" customHeight="1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2:59" ht="20.100000000000001" customHeight="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2:59" ht="20.100000000000001" customHeight="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2:59" ht="20.100000000000001" customHeight="1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2:59" ht="20.100000000000001" customHeight="1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2:59" ht="20.100000000000001" customHeight="1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2:59" ht="20.100000000000001" customHeight="1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2:59" ht="20.100000000000001" customHeight="1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2:59" ht="20.100000000000001" customHeight="1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2:59" ht="20.100000000000001" customHeight="1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2:59" ht="20.100000000000001" customHeight="1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2:59" ht="20.100000000000001" customHeight="1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2:59" ht="20.100000000000001" customHeight="1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2:59" ht="20.100000000000001" customHeight="1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2:59" ht="20.100000000000001" customHeight="1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2:59" ht="20.100000000000001" customHeight="1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2:59" ht="20.100000000000001" customHeight="1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2:59" ht="20.100000000000001" customHeight="1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2:59" ht="20.100000000000001" customHeight="1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2:59" ht="20.100000000000001" customHeight="1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2:59" ht="20.100000000000001" customHeight="1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2:59" ht="20.100000000000001" customHeight="1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2:59" ht="20.100000000000001" customHeight="1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2:59" ht="20.100000000000001" customHeight="1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2:59" ht="20.100000000000001" customHeight="1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2:59" ht="20.100000000000001" customHeight="1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2:59" ht="20.100000000000001" customHeight="1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2:59" ht="20.100000000000001" customHeight="1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2:59" ht="20.100000000000001" customHeight="1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2:59" ht="20.100000000000001" customHeight="1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2:59" ht="20.100000000000001" customHeight="1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2:59" ht="20.100000000000001" customHeight="1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2:59" ht="20.100000000000001" customHeight="1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2:59" ht="20.100000000000001" customHeight="1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2:59" ht="20.100000000000001" customHeight="1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2:59" ht="20.100000000000001" customHeight="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2:59" ht="20.100000000000001" customHeight="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2:59" ht="20.100000000000001" customHeight="1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2:59" ht="20.100000000000001" customHeight="1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2:59" ht="20.100000000000001" customHeight="1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2:59" ht="20.100000000000001" customHeight="1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2:59" ht="20.100000000000001" customHeight="1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2:59" ht="20.100000000000001" customHeight="1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2:59" ht="20.100000000000001" customHeight="1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2:59" ht="20.100000000000001" customHeight="1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2:59" ht="20.100000000000001" customHeight="1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2:59" ht="20.100000000000001" customHeight="1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2:59" ht="20.100000000000001" customHeight="1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2:59" ht="20.100000000000001" customHeight="1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2:59" ht="20.100000000000001" customHeight="1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2:59" ht="20.100000000000001" customHeight="1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2:59" ht="20.100000000000001" customHeight="1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2:59" ht="20.100000000000001" customHeight="1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2:59" ht="20.100000000000001" customHeight="1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2:59" ht="20.100000000000001" customHeight="1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2:59" ht="20.100000000000001" customHeight="1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2:59" ht="20.100000000000001" customHeight="1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2:59" ht="20.100000000000001" customHeight="1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2:59" ht="20.100000000000001" customHeight="1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2:59" ht="20.100000000000001" customHeight="1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2:59" ht="20.100000000000001" customHeight="1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2:59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2:59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2:59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2:59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2:59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2:59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2:59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2:59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2:59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2:59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2:59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2:59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2:59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2:59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2:59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7" ma:contentTypeDescription="Een nieuw document maken." ma:contentTypeScope="" ma:versionID="4db215dbeaf184b4c7521d3d454a4034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ed9d1fc57a1847b9e45b518a3487b379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B6E3AE54-9FFF-44E0-876A-204F51D07B77}"/>
</file>

<file path=customXml/itemProps2.xml><?xml version="1.0" encoding="utf-8"?>
<ds:datastoreItem xmlns:ds="http://schemas.openxmlformats.org/officeDocument/2006/customXml" ds:itemID="{FBF98C0D-536B-4729-B288-DD15020ADA6E}"/>
</file>

<file path=customXml/itemProps3.xml><?xml version="1.0" encoding="utf-8"?>
<ds:datastoreItem xmlns:ds="http://schemas.openxmlformats.org/officeDocument/2006/customXml" ds:itemID="{D95D4B46-871B-4ED9-8A5C-09A9E1595A1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2024-02-14T10:37:26Z</dcterms:created>
  <dcterms:modified xsi:type="dcterms:W3CDTF">2024-02-14T10:37:29Z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