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B457B938-3470-4BBF-BFF0-B64B27F9E2D0}" xr6:coauthVersionLast="44" xr6:coauthVersionMax="44" xr10:uidLastSave="{00000000-0000-0000-0000-000000000000}"/>
  <bookViews>
    <workbookView xWindow="20370" yWindow="-120" windowWidth="29040" windowHeight="15840" activeTab="2" xr2:uid="{00000000-000D-0000-FFFF-FFFF00000000}"/>
  </bookViews>
  <sheets>
    <sheet name="III-A-12 (1971-1987)" sheetId="40" r:id="rId1"/>
    <sheet name="III-A-12 (1988-1991)" sheetId="39" r:id="rId2"/>
    <sheet name="III-A-12 (1989-2014)" sheetId="41" r:id="rId3"/>
  </sheets>
  <definedNames>
    <definedName name="_xlnm.Print_Area" localSheetId="1">'III-A-12 (1988-1991)'!$A$2:$A$26</definedName>
    <definedName name="EssAliasTable" localSheetId="1">"Nederlands"</definedName>
    <definedName name="EssfHasNonUnique" localSheetId="1">FALSE</definedName>
    <definedName name="EssfHasNonUnique">FALSE</definedName>
    <definedName name="EssLatest" localSheetId="1">"1991"</definedName>
    <definedName name="EssOptions" localSheetId="1">"A1100000001011000000001100020_01 00"</definedName>
    <definedName name="EssSamplingValue" localSheetId="1">100</definedName>
    <definedName name="Z_0E955206_716B_452B_855D_D21006127D1F_.wvu.Cols" localSheetId="1" hidden="1">'III-A-12 (1988-1991)'!#REF!</definedName>
    <definedName name="Z_0E955206_716B_452B_855D_D21006127D1F_.wvu.PrintArea" localSheetId="1" hidden="1">'III-A-12 (1988-1991)'!$A$11:$A$26</definedName>
    <definedName name="Z_0E955206_716B_452B_855D_D21006127D1F_.wvu.Rows" localSheetId="1" hidden="1">'III-A-12 (1988-1991)'!#REF!,'III-A-12 (1988-1991)'!#REF!,'III-A-12 (1988-1991)'!#REF!,'III-A-12 (1988-1991)'!#REF!,'III-A-12 (1988-1991)'!$21:$21</definedName>
    <definedName name="Z_25C9E220_0BB1_473B_8DC4_67B2AC3DEC96_.wvu.Cols" localSheetId="0" hidden="1">'III-A-12 (1971-1987)'!#REF!</definedName>
    <definedName name="Z_25C9E220_0BB1_473B_8DC4_67B2AC3DEC96_.wvu.Cols" localSheetId="1" hidden="1">'III-A-12 (1988-1991)'!#REF!</definedName>
    <definedName name="Z_25C9E220_0BB1_473B_8DC4_67B2AC3DEC96_.wvu.Cols" localSheetId="2" hidden="1">'III-A-12 (1989-2014)'!#REF!</definedName>
    <definedName name="Z_25C9E220_0BB1_473B_8DC4_67B2AC3DEC96_.wvu.PrintArea" localSheetId="1" hidden="1">'III-A-12 (1988-1991)'!$A$2:$A$26</definedName>
    <definedName name="Z_25C9E220_0BB1_473B_8DC4_67B2AC3DEC96_.wvu.Rows" localSheetId="0" hidden="1">'III-A-12 (1971-1987)'!#REF!</definedName>
    <definedName name="Z_25C9E220_0BB1_473B_8DC4_67B2AC3DEC96_.wvu.Rows" localSheetId="1" hidden="1">'III-A-12 (1988-1991)'!#REF!</definedName>
    <definedName name="Z_25C9E220_0BB1_473B_8DC4_67B2AC3DEC96_.wvu.Rows" localSheetId="2" hidden="1">'III-A-12 (1989-2014)'!#REF!</definedName>
    <definedName name="Z_38E1BB7F_6B2C_47FA_B8EF_48692DCFF448_.wvu.PrintArea" localSheetId="1" hidden="1">'III-A-12 (1988-1991)'!$A$11:$A$29</definedName>
    <definedName name="Z_509236D2_234F_4D94_B898_730043398560_.wvu.Cols" localSheetId="1" hidden="1">'III-A-12 (1988-1991)'!#REF!</definedName>
    <definedName name="Z_509236D2_234F_4D94_B898_730043398560_.wvu.Rows" localSheetId="1" hidden="1">'III-A-12 (1988-1991)'!#REF!</definedName>
    <definedName name="Z_5224B946_F6DC_4B4B_A5FE_D4CCA586481D_.wvu.Cols" localSheetId="0" hidden="1">'III-A-12 (1971-1987)'!$A:$A</definedName>
    <definedName name="Z_5224B946_F6DC_4B4B_A5FE_D4CCA586481D_.wvu.Cols" localSheetId="1" hidden="1">'III-A-12 (1988-1991)'!$A:$A</definedName>
    <definedName name="Z_5224B946_F6DC_4B4B_A5FE_D4CCA586481D_.wvu.Cols" localSheetId="2" hidden="1">'III-A-12 (1989-2014)'!$A:$A</definedName>
    <definedName name="Z_5224B946_F6DC_4B4B_A5FE_D4CCA586481D_.wvu.PrintArea" localSheetId="1" hidden="1">'III-A-12 (1988-1991)'!$A$2:$A$26</definedName>
    <definedName name="Z_5224B946_F6DC_4B4B_A5FE_D4CCA586481D_.wvu.Rows" localSheetId="0" hidden="1">'III-A-12 (1971-1987)'!#REF!</definedName>
    <definedName name="Z_5224B946_F6DC_4B4B_A5FE_D4CCA586481D_.wvu.Rows" localSheetId="1" hidden="1">'III-A-12 (1988-1991)'!#REF!</definedName>
    <definedName name="Z_5224B946_F6DC_4B4B_A5FE_D4CCA586481D_.wvu.Rows" localSheetId="2" hidden="1">'III-A-12 (1989-2014)'!#REF!</definedName>
    <definedName name="Z_55E504A0_A194_4D30_979F_2A59828375F0_.wvu.Cols" localSheetId="1" hidden="1">'III-A-12 (1988-1991)'!$A:$A,'III-A-12 (1988-1991)'!#REF!</definedName>
    <definedName name="Z_55E504A0_A194_4D30_979F_2A59828375F0_.wvu.PrintArea" localSheetId="1" hidden="1">'III-A-12 (1988-1991)'!#REF!</definedName>
    <definedName name="Z_55E504A0_A194_4D30_979F_2A59828375F0_.wvu.Rows" localSheetId="1" hidden="1">'III-A-12 (1988-1991)'!#REF!</definedName>
    <definedName name="Z_7729C087_579D_4488_8235_730A8C5A89E1_.wvu.Cols" localSheetId="1" hidden="1">'III-A-12 (1988-1991)'!#REF!</definedName>
    <definedName name="Z_7729C087_579D_4488_8235_730A8C5A89E1_.wvu.PrintArea" localSheetId="1" hidden="1">'III-A-12 (1988-1991)'!$A$11:$A$27</definedName>
    <definedName name="Z_7729C087_579D_4488_8235_730A8C5A89E1_.wvu.Rows" localSheetId="1" hidden="1">'III-A-12 (1988-1991)'!#REF!</definedName>
    <definedName name="Z_8BE90383_D74B_4FE7_A1AC_2D96D21C4696_.wvu.Cols" localSheetId="1" hidden="1">'III-A-12 (1988-1991)'!$A:$A,'III-A-12 (1988-1991)'!#REF!</definedName>
    <definedName name="Z_8BE90383_D74B_4FE7_A1AC_2D96D21C4696_.wvu.PrintArea" localSheetId="1" hidden="1">'III-A-12 (1988-1991)'!$A$11:$A$26</definedName>
    <definedName name="Z_8BE90383_D74B_4FE7_A1AC_2D96D21C4696_.wvu.Rows" localSheetId="1" hidden="1">'III-A-12 (1988-1991)'!#REF!,'III-A-12 (1988-1991)'!#REF!,'III-A-12 (1988-1991)'!#REF!,'III-A-12 (1988-1991)'!#REF!,'III-A-12 (1988-1991)'!#REF!,'III-A-12 (1988-1991)'!#REF!</definedName>
    <definedName name="Z_99C9E3E5_F007_46DF_8740_08113C065C51_.wvu.Cols" localSheetId="1" hidden="1">'III-A-12 (1988-1991)'!#REF!</definedName>
    <definedName name="Z_99C9E3E5_F007_46DF_8740_08113C065C51_.wvu.PrintArea" localSheetId="1" hidden="1">'III-A-12 (1988-1991)'!$A$11:$A$26</definedName>
    <definedName name="Z_99C9E3E5_F007_46DF_8740_08113C065C51_.wvu.Rows" localSheetId="1" hidden="1">'III-A-12 (1988-1991)'!#REF!,'III-A-12 (1988-1991)'!#REF!,'III-A-12 (1988-1991)'!#REF!,'III-A-12 (1988-1991)'!#REF!,'III-A-12 (1988-1991)'!$21:$21</definedName>
    <definedName name="Z_CA7C2C2C_E5EA_4A5E_9700_A7E8D1C87485_.wvu.PrintArea" localSheetId="1" hidden="1">'III-A-12 (1988-1991)'!#REF!</definedName>
    <definedName name="Z_D9CC8C55_E3F7_4B53_993D_3030D1A4DB08_.wvu.Cols" localSheetId="1" hidden="1">'III-A-12 (1988-1991)'!#REF!</definedName>
    <definedName name="Z_D9CC8C55_E3F7_4B53_993D_3030D1A4DB08_.wvu.PrintArea" localSheetId="1" hidden="1">'III-A-12 (1988-1991)'!$A$11:$A$27</definedName>
    <definedName name="Z_D9CC8C55_E3F7_4B53_993D_3030D1A4DB08_.wvu.Rows" localSheetId="1" hidden="1">'III-A-12 (1988-1991)'!#REF!</definedName>
    <definedName name="Z_F16144FC_04A6_48BC_B28E_2B30DEF3F66E_.wvu.Cols" localSheetId="1" hidden="1">'III-A-12 (1988-1991)'!#REF!</definedName>
    <definedName name="Z_F16144FC_04A6_48BC_B28E_2B30DEF3F66E_.wvu.PrintArea" localSheetId="1" hidden="1">'III-A-12 (1988-1991)'!$A$2:$A$26</definedName>
    <definedName name="Z_F16144FC_04A6_48BC_B28E_2B30DEF3F66E_.wvu.Rows" localSheetId="1" hidden="1">'III-A-12 (1988-1991)'!#REF!</definedName>
    <definedName name="Z_FE2317E1_3300_488D_A0D1_F3637A11C263_.wvu.Cols" localSheetId="1" hidden="1">'III-A-12 (1988-1991)'!$A:$A,'III-A-12 (1988-1991)'!#REF!</definedName>
    <definedName name="Z_FE2317E1_3300_488D_A0D1_F3637A11C263_.wvu.PrintArea" localSheetId="1" hidden="1">'III-A-12 (1988-1991)'!$A$11:$A$26</definedName>
    <definedName name="Z_FE2317E1_3300_488D_A0D1_F3637A11C263_.wvu.Rows" localSheetId="1" hidden="1">'III-A-12 (1988-1991)'!#REF!,'III-A-12 (1988-1991)'!#REF!,'III-A-12 (1988-1991)'!#REF!,'III-A-12 (1988-1991)'!#REF!,'III-A-12 (1988-1991)'!#REF!,'III-A-12 (1988-1991)'!#REF!</definedName>
  </definedNames>
  <calcPr calcId="191029"/>
  <customWorkbookViews>
    <customWorkbookView name="FR" guid="{5224B946-F6DC-4B4B-A5FE-D4CCA586481D}" maximized="1" xWindow="-9" yWindow="-9" windowWidth="1938" windowHeight="1048" activeSheetId="41"/>
    <customWorkbookView name="NL" guid="{25C9E220-0BB1-473B-8DC4-67B2AC3DEC96}" maximized="1" xWindow="-9" yWindow="-9" windowWidth="1938" windowHeight="1048" activeSheetId="4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4" i="41" l="1"/>
  <c r="Z24" i="41"/>
  <c r="Y24" i="41"/>
  <c r="X24" i="41"/>
  <c r="W24" i="41"/>
  <c r="V24" i="41"/>
  <c r="U24" i="41"/>
  <c r="T24" i="41"/>
  <c r="S24" i="41"/>
  <c r="R24" i="41"/>
  <c r="Q24" i="41"/>
  <c r="P24" i="41"/>
  <c r="O24" i="41"/>
  <c r="N24" i="41"/>
  <c r="M24" i="41"/>
  <c r="AA20" i="41"/>
  <c r="Z20" i="41"/>
  <c r="Y20" i="41"/>
  <c r="X20" i="41"/>
  <c r="W20" i="41"/>
  <c r="V20" i="41"/>
  <c r="U20" i="41"/>
  <c r="T20" i="41"/>
  <c r="S20" i="41"/>
  <c r="R20" i="41"/>
  <c r="Q20" i="41"/>
  <c r="P20" i="41"/>
  <c r="O20" i="41"/>
  <c r="N20" i="41"/>
  <c r="N28" i="41" s="1"/>
  <c r="M20" i="41"/>
  <c r="L24" i="41"/>
  <c r="L20" i="41"/>
  <c r="L28" i="41" s="1"/>
  <c r="K20" i="41"/>
  <c r="K28" i="41" s="1"/>
  <c r="K24" i="41"/>
  <c r="J24" i="41"/>
  <c r="I24" i="41"/>
  <c r="H24" i="41"/>
  <c r="J15" i="41"/>
  <c r="I15" i="41"/>
  <c r="H15" i="41"/>
  <c r="G15" i="41"/>
  <c r="G28" i="41" s="1"/>
  <c r="F15" i="41"/>
  <c r="F28" i="41" s="1"/>
  <c r="E15" i="41"/>
  <c r="E28" i="41" s="1"/>
  <c r="D15" i="41"/>
  <c r="C15" i="41"/>
  <c r="C28" i="41" s="1"/>
  <c r="B15" i="41"/>
  <c r="B28" i="41" s="1"/>
  <c r="E18" i="39"/>
  <c r="D18" i="39"/>
  <c r="C18" i="39"/>
  <c r="E16" i="39"/>
  <c r="D16" i="39"/>
  <c r="C16" i="39"/>
  <c r="E12" i="39"/>
  <c r="D12" i="39"/>
  <c r="C12" i="39"/>
  <c r="B18" i="39"/>
  <c r="B16" i="39"/>
  <c r="B12" i="39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M28" i="41" l="1"/>
  <c r="P28" i="41"/>
  <c r="X28" i="41"/>
  <c r="Z28" i="41"/>
  <c r="AA28" i="41"/>
  <c r="Y28" i="41"/>
  <c r="W28" i="41"/>
  <c r="V28" i="41"/>
  <c r="U28" i="41"/>
  <c r="T28" i="41"/>
  <c r="S28" i="41"/>
  <c r="R28" i="41"/>
  <c r="Q28" i="41"/>
  <c r="O28" i="41"/>
  <c r="J28" i="41"/>
  <c r="I28" i="41"/>
  <c r="H28" i="41"/>
  <c r="E21" i="39"/>
  <c r="D21" i="39"/>
  <c r="C21" i="39"/>
  <c r="B21" i="39"/>
</calcChain>
</file>

<file path=xl/sharedStrings.xml><?xml version="1.0" encoding="utf-8"?>
<sst xmlns="http://schemas.openxmlformats.org/spreadsheetml/2006/main" count="251" uniqueCount="86">
  <si>
    <t xml:space="preserve">Perimeter: Sociale zekerheid </t>
  </si>
  <si>
    <t>1976</t>
  </si>
  <si>
    <t>1982</t>
  </si>
  <si>
    <t>2001</t>
  </si>
  <si>
    <t xml:space="preserve">- </t>
  </si>
  <si>
    <t>-</t>
  </si>
  <si>
    <t xml:space="preserve">1999 </t>
  </si>
  <si>
    <t xml:space="preserve">1971 </t>
  </si>
  <si>
    <t xml:space="preserve">1972 </t>
  </si>
  <si>
    <t xml:space="preserve">1973 </t>
  </si>
  <si>
    <t xml:space="preserve">1974 </t>
  </si>
  <si>
    <t xml:space="preserve">1975 </t>
  </si>
  <si>
    <t xml:space="preserve">1977 </t>
  </si>
  <si>
    <t xml:space="preserve">1978 </t>
  </si>
  <si>
    <t xml:space="preserve">2000 </t>
  </si>
  <si>
    <t xml:space="preserve">1979 </t>
  </si>
  <si>
    <t xml:space="preserve">1980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</si>
  <si>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</si>
  <si>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</si>
  <si>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</si>
  <si>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</si>
  <si>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</si>
  <si>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</si>
  <si>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 xml:space="preserve">1989 </t>
  </si>
  <si>
    <t xml:space="preserve">1990 </t>
  </si>
  <si>
    <t xml:space="preserve">1991 </t>
  </si>
  <si>
    <t xml:space="preserve">1992 </t>
  </si>
  <si>
    <t xml:space="preserve">1993 </t>
  </si>
  <si>
    <t xml:space="preserve">1994 </t>
  </si>
  <si>
    <t xml:space="preserve">1995 </t>
  </si>
  <si>
    <t xml:space="preserve">1996 </t>
  </si>
  <si>
    <t xml:space="preserve">1997 </t>
  </si>
  <si>
    <t xml:space="preserve">1998 </t>
  </si>
  <si>
    <t xml:space="preserve">1981 </t>
  </si>
  <si>
    <t xml:space="preserve">-  </t>
  </si>
  <si>
    <t xml:space="preserve">Kinderen jonger dan 16 jaar </t>
  </si>
  <si>
    <t xml:space="preserve">Studenten </t>
  </si>
  <si>
    <t xml:space="preserve">Arbeidsongeschikten </t>
  </si>
  <si>
    <t xml:space="preserve">Periode: 1988-1991 </t>
  </si>
  <si>
    <t xml:space="preserve">16 - 21 jaar </t>
  </si>
  <si>
    <t xml:space="preserve">16 - 25 jaar </t>
  </si>
  <si>
    <t xml:space="preserve">21 - 25 jaar </t>
  </si>
  <si>
    <t xml:space="preserve">2002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</si>
  <si>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</si>
  <si>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</si>
  <si>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</si>
  <si>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</si>
  <si>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</si>
  <si>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</si>
  <si>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</si>
  <si>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 xml:space="preserve">2010 </t>
  </si>
  <si>
    <t xml:space="preserve">2011 </t>
  </si>
  <si>
    <t xml:space="preserve">2012 </t>
  </si>
  <si>
    <t xml:space="preserve">2013 </t>
  </si>
  <si>
    <t xml:space="preserve">2014 </t>
  </si>
  <si>
    <t xml:space="preserve"> -</t>
  </si>
  <si>
    <t xml:space="preserve"> '- </t>
  </si>
  <si>
    <t xml:space="preserve">Bron: RSVZ, Statistisch jaarboek </t>
  </si>
  <si>
    <t xml:space="preserve">0 - 16 jaar </t>
  </si>
  <si>
    <t xml:space="preserve">Totaal </t>
  </si>
  <si>
    <t xml:space="preserve">Periode: 1989-2014 </t>
  </si>
  <si>
    <t xml:space="preserve">0 - 6 jaar </t>
  </si>
  <si>
    <t xml:space="preserve">6 - 12 jaar </t>
  </si>
  <si>
    <t xml:space="preserve">12 - 16 jaar </t>
  </si>
  <si>
    <t xml:space="preserve">16 - 18 jaar </t>
  </si>
  <si>
    <t xml:space="preserve">16 - 21 jaar  </t>
  </si>
  <si>
    <t xml:space="preserve">Periode: 1971-1987 </t>
  </si>
  <si>
    <t xml:space="preserve">Leerjongens en-meisjes </t>
  </si>
  <si>
    <t/>
  </si>
  <si>
    <t xml:space="preserve">18 - 21 jaar </t>
  </si>
  <si>
    <t>Titel: aantal rechtgevende kinderen - gezinsbijslagen</t>
  </si>
  <si>
    <t xml:space="preserve">Titel : aantal rechtgevende kinderen - gezinsbijslagen </t>
  </si>
  <si>
    <t xml:space="preserve">Bron: RSVZ, Statistisch jaarboek, Vade Mecum </t>
  </si>
  <si>
    <t xml:space="preserve">   Studenten </t>
  </si>
  <si>
    <t xml:space="preserve">   Leerlingen </t>
  </si>
  <si>
    <t xml:space="preserve">   Gehandicapten in een beschutte werkplaats </t>
  </si>
  <si>
    <t xml:space="preserve">   Andere gehandicapten </t>
  </si>
  <si>
    <t xml:space="preserve">   Gehandicapten </t>
  </si>
  <si>
    <t xml:space="preserve">Mindervaliden </t>
  </si>
  <si>
    <r>
      <t xml:space="preserve">25 jaar en meer </t>
    </r>
    <r>
      <rPr>
        <b/>
        <vertAlign val="superscript"/>
        <sz val="12"/>
        <color rgb="FF333399"/>
        <rFont val="Century Gothic"/>
        <family val="2"/>
      </rPr>
      <t>(1)</t>
    </r>
    <r>
      <rPr>
        <b/>
        <sz val="12"/>
        <color rgb="FF333399"/>
        <rFont val="Century Gothic"/>
        <family val="2"/>
      </rPr>
      <t xml:space="preserve"> </t>
    </r>
  </si>
  <si>
    <r>
      <t xml:space="preserve">25 jaar en meer </t>
    </r>
    <r>
      <rPr>
        <b/>
        <vertAlign val="superscript"/>
        <sz val="12"/>
        <color rgb="FF333399"/>
        <rFont val="Century Gothic"/>
        <family val="2"/>
      </rPr>
      <t>(1)</t>
    </r>
  </si>
  <si>
    <r>
      <t xml:space="preserve">(1) </t>
    </r>
    <r>
      <rPr>
        <sz val="11"/>
        <color rgb="FF333399"/>
        <rFont val="Century Gothic"/>
        <family val="2"/>
      </rPr>
      <t>De categorie "25 jaar en meer" heeft betrekking op een zeer specifieke groep rechtgevende kinderen. Het gaat hier om rechtgevenden geboren voor 1 juli 1966 en die erkend zijn als volledig ongeschikt om te werken of tewerkgesteld worden in een beschutte werkplaats.</t>
    </r>
  </si>
  <si>
    <t>Stelsel: Zelfstandigen</t>
  </si>
  <si>
    <t>Tak: Gezinsbijslagen</t>
  </si>
  <si>
    <t xml:space="preserve">Update: Oktober 2018 </t>
  </si>
  <si>
    <t xml:space="preserve">Eenheden: Aantal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</si>
</sst>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"/>
  </numFmts>
  <fonts count="19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sz val="12"/>
      <color rgb="FF333399"/>
      <name val="Century Gothic"/>
      <family val="2"/>
    </font>
    <font>
      <b/>
      <sz val="12"/>
      <color rgb="FF333399"/>
      <name val="Century Gothic"/>
      <family val="2"/>
    </font>
    <font>
      <b/>
      <vertAlign val="superscript"/>
      <sz val="11"/>
      <color rgb="FF333399"/>
      <name val="Century Gothic"/>
      <family val="2"/>
    </font>
    <font>
      <b/>
      <vertAlign val="superscript"/>
      <sz val="12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 style="thick">
        <color rgb="FF333399"/>
      </right>
      <top/>
      <bottom style="thick">
        <color rgb="FF333399"/>
      </bottom>
      <diagonal/>
    </border>
    <border>
      <left style="thick">
        <color rgb="FF333399"/>
      </left>
      <right/>
      <top/>
      <bottom style="thick">
        <color rgb="FF333399"/>
      </bottom>
      <diagonal/>
    </border>
    <border>
      <left style="thick">
        <color rgb="FF333399"/>
      </left>
      <right/>
      <top style="thick">
        <color rgb="FF333399"/>
      </top>
      <bottom/>
      <diagonal/>
    </border>
    <border>
      <left/>
      <right/>
      <top style="thick">
        <color rgb="FF333399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50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0" fontId="12" fillId="7" borderId="0" xfId="0" quotePrefix="1" applyFont="1" applyFill="1" applyBorder="1" applyAlignment="1">
      <alignment horizontal="left" vertical="top" wrapText="1" indent="1"/>
    </xf>
    <xf numFmtId="0" fontId="12" fillId="7" borderId="0" xfId="0" applyFont="1" applyFill="1" applyAlignment="1"/>
    <xf numFmtId="0" fontId="12" fillId="7" borderId="0" xfId="0" applyFont="1" applyFill="1" applyAlignment="1">
      <alignment vertical="center"/>
    </xf>
    <xf numFmtId="0" fontId="12" fillId="7" borderId="0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12" fillId="7" borderId="0" xfId="0" applyFont="1" applyFill="1" applyBorder="1" applyAlignment="1">
      <alignment horizontal="left" vertical="center" indent="1"/>
    </xf>
    <xf numFmtId="0" fontId="12" fillId="7" borderId="0" xfId="0" applyFont="1" applyFill="1"/>
    <xf numFmtId="0" fontId="11" fillId="7" borderId="0" xfId="0" applyFont="1" applyFill="1" applyAlignment="1"/>
    <xf numFmtId="0" fontId="11" fillId="7" borderId="0" xfId="0" quotePrefix="1" applyFont="1" applyFill="1" applyBorder="1" applyAlignment="1">
      <alignment horizontal="left" indent="1"/>
    </xf>
    <xf numFmtId="0" fontId="12" fillId="7" borderId="0" xfId="0" applyFont="1" applyFill="1" applyBorder="1"/>
    <xf numFmtId="164" fontId="10" fillId="8" borderId="0" xfId="0" quotePrefix="1" applyNumberFormat="1" applyFont="1" applyFill="1" applyBorder="1" applyAlignment="1">
      <alignment horizontal="left" vertical="center" indent="1"/>
    </xf>
    <xf numFmtId="0" fontId="14" fillId="8" borderId="0" xfId="0" applyFont="1" applyFill="1" applyAlignment="1">
      <alignment vertical="center"/>
    </xf>
    <xf numFmtId="0" fontId="11" fillId="7" borderId="0" xfId="0" applyFont="1" applyFill="1" applyBorder="1" applyAlignment="1"/>
    <xf numFmtId="0" fontId="11" fillId="7" borderId="0" xfId="0" quotePrefix="1" applyFont="1" applyFill="1" applyBorder="1" applyAlignment="1">
      <alignment horizontal="left" vertical="center" wrapText="1" indent="1"/>
    </xf>
    <xf numFmtId="0" fontId="11" fillId="7" borderId="0" xfId="0" applyFont="1" applyFill="1" applyBorder="1" applyAlignment="1">
      <alignment vertical="center"/>
    </xf>
    <xf numFmtId="0" fontId="13" fillId="7" borderId="11" xfId="0" quotePrefix="1" applyFont="1" applyFill="1" applyBorder="1" applyAlignment="1">
      <alignment horizontal="left" vertical="center" wrapText="1" indent="1"/>
    </xf>
    <xf numFmtId="0" fontId="0" fillId="0" borderId="0" xfId="0" applyBorder="1"/>
    <xf numFmtId="3" fontId="13" fillId="7" borderId="8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7" borderId="0" xfId="0" applyFont="1" applyFill="1" applyAlignment="1">
      <alignment horizontal="center"/>
    </xf>
    <xf numFmtId="164" fontId="12" fillId="8" borderId="0" xfId="0" quotePrefix="1" applyNumberFormat="1" applyFont="1" applyFill="1" applyBorder="1" applyAlignment="1">
      <alignment horizontal="left" vertical="center" indent="1"/>
    </xf>
    <xf numFmtId="0" fontId="16" fillId="7" borderId="10" xfId="0" quotePrefix="1" applyFont="1" applyFill="1" applyBorder="1" applyAlignment="1">
      <alignment horizontal="left" vertical="center" indent="1"/>
    </xf>
    <xf numFmtId="3" fontId="16" fillId="7" borderId="0" xfId="0" quotePrefix="1" applyNumberFormat="1" applyFont="1" applyFill="1" applyBorder="1" applyAlignment="1">
      <alignment vertical="center"/>
    </xf>
    <xf numFmtId="3" fontId="16" fillId="7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vertical="center"/>
    </xf>
    <xf numFmtId="0" fontId="15" fillId="7" borderId="10" xfId="0" quotePrefix="1" applyFont="1" applyFill="1" applyBorder="1" applyAlignment="1">
      <alignment horizontal="left" vertical="center" indent="1"/>
    </xf>
    <xf numFmtId="3" fontId="15" fillId="0" borderId="0" xfId="0" applyNumberFormat="1" applyFont="1" applyAlignment="1">
      <alignment vertical="center"/>
    </xf>
    <xf numFmtId="3" fontId="15" fillId="0" borderId="0" xfId="0" quotePrefix="1" applyNumberFormat="1" applyFont="1" applyAlignment="1">
      <alignment horizontal="right" vertical="center"/>
    </xf>
    <xf numFmtId="3" fontId="16" fillId="0" borderId="0" xfId="0" quotePrefix="1" applyNumberFormat="1" applyFont="1" applyAlignment="1">
      <alignment horizontal="right" vertical="center"/>
    </xf>
    <xf numFmtId="0" fontId="16" fillId="7" borderId="13" xfId="0" quotePrefix="1" applyFont="1" applyFill="1" applyBorder="1" applyAlignment="1">
      <alignment horizontal="left" vertical="center" indent="1"/>
    </xf>
    <xf numFmtId="3" fontId="16" fillId="0" borderId="12" xfId="0" quotePrefix="1" applyNumberFormat="1" applyFont="1" applyBorder="1" applyAlignment="1">
      <alignment horizontal="right" vertical="center"/>
    </xf>
    <xf numFmtId="3" fontId="16" fillId="7" borderId="16" xfId="0" quotePrefix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/>
    <xf numFmtId="3" fontId="16" fillId="7" borderId="0" xfId="0" quotePrefix="1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16" fillId="0" borderId="14" xfId="0" quotePrefix="1" applyNumberFormat="1" applyFont="1" applyBorder="1" applyAlignment="1">
      <alignment horizontal="right" vertical="center"/>
    </xf>
    <xf numFmtId="3" fontId="16" fillId="7" borderId="15" xfId="0" quotePrefix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indent="1"/>
    </xf>
    <xf numFmtId="3" fontId="15" fillId="0" borderId="0" xfId="0" applyNumberFormat="1" applyFont="1" applyBorder="1" applyAlignment="1">
      <alignment vertical="center"/>
    </xf>
    <xf numFmtId="3" fontId="15" fillId="0" borderId="12" xfId="0" quotePrefix="1" applyNumberFormat="1" applyFont="1" applyBorder="1" applyAlignment="1">
      <alignment horizontal="right" vertical="center"/>
    </xf>
    <xf numFmtId="0" fontId="13" fillId="7" borderId="0" xfId="0" applyFont="1" applyFill="1" applyAlignment="1">
      <alignment horizontal="left" indent="1"/>
    </xf>
    <xf numFmtId="0" fontId="17" fillId="7" borderId="0" xfId="0" quotePrefix="1" applyFont="1" applyFill="1" applyBorder="1" applyAlignment="1"/>
    <xf numFmtId="0" fontId="15" fillId="7" borderId="9" xfId="0" quotePrefix="1" applyFont="1" applyFill="1" applyBorder="1" applyAlignment="1">
      <alignment horizontal="left" vertical="center" indent="1"/>
    </xf>
    <xf numFmtId="0" fontId="15" fillId="7" borderId="13" xfId="0" quotePrefix="1" applyFont="1" applyFill="1" applyBorder="1" applyAlignment="1">
      <alignment horizontal="left" vertical="center" indent="1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9EEB-C515-4392-B637-1BF67DB940AF}">
  <dimension ref="A1:R21"/>
  <sheetViews>
    <sheetView showGridLines="0" zoomScale="75" zoomScaleNormal="75" workbookViewId="0"/>
  </sheetViews>
  <sheetFormatPr defaultColWidth="55.85546875" defaultRowHeight="12.75" x14ac:dyDescent="0.2"/>
  <cols>
    <col min="1" max="1" width="55.85546875" customWidth="1"/>
    <col min="2" max="18" width="19.7109375" customWidth="1"/>
    <col min="19" max="20" width="12.7109375" customWidth="1"/>
  </cols>
  <sheetData>
    <row r="1" spans="1:18" ht="18" x14ac:dyDescent="0.2">
      <c r="A1" s="43" t="s">
        <v>70</v>
      </c>
    </row>
    <row r="2" spans="1:18" ht="16.5" x14ac:dyDescent="0.2">
      <c r="A2" s="24" t="s">
        <v>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16.5" x14ac:dyDescent="0.2">
      <c r="A3" s="24" t="s">
        <v>82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16.5" x14ac:dyDescent="0.2">
      <c r="A4" s="24" t="s">
        <v>83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6.5" x14ac:dyDescent="0.2">
      <c r="A5" s="24" t="s">
        <v>66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16.5" x14ac:dyDescent="0.2">
      <c r="A6" s="24" t="s">
        <v>84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16.5" x14ac:dyDescent="0.2">
      <c r="A7" s="24" t="s">
        <v>85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6.5" x14ac:dyDescent="0.2">
      <c r="A8" s="24" t="s">
        <v>57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13.5" x14ac:dyDescent="0.25">
      <c r="A9" s="2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4" customHeight="1" thickBot="1" x14ac:dyDescent="0.25">
      <c r="A10" s="19"/>
      <c r="B10" s="21" t="s">
        <v>7</v>
      </c>
      <c r="C10" s="21" t="s">
        <v>8</v>
      </c>
      <c r="D10" s="21" t="s">
        <v>9</v>
      </c>
      <c r="E10" s="21" t="s">
        <v>10</v>
      </c>
      <c r="F10" s="21" t="s">
        <v>11</v>
      </c>
      <c r="G10" s="21" t="s">
        <v>1</v>
      </c>
      <c r="H10" s="21" t="s">
        <v>12</v>
      </c>
      <c r="I10" s="21" t="s">
        <v>13</v>
      </c>
      <c r="J10" s="21" t="s">
        <v>15</v>
      </c>
      <c r="K10" s="21" t="s">
        <v>16</v>
      </c>
      <c r="L10" s="21" t="s">
        <v>33</v>
      </c>
      <c r="M10" s="21" t="s">
        <v>2</v>
      </c>
      <c r="N10" s="21" t="s">
        <v>17</v>
      </c>
      <c r="O10" s="21" t="s">
        <v>18</v>
      </c>
      <c r="P10" s="21" t="s">
        <v>19</v>
      </c>
      <c r="Q10" s="21" t="s">
        <v>20</v>
      </c>
      <c r="R10" s="21" t="s">
        <v>21</v>
      </c>
    </row>
    <row r="11" spans="1:18" ht="24.95" customHeight="1" x14ac:dyDescent="0.2">
      <c r="A11" s="48" t="s">
        <v>35</v>
      </c>
      <c r="B11" s="30">
        <v>377147</v>
      </c>
      <c r="C11" s="30">
        <v>366064</v>
      </c>
      <c r="D11" s="30">
        <v>364128</v>
      </c>
      <c r="E11" s="30">
        <v>351536</v>
      </c>
      <c r="F11" s="30">
        <v>338613</v>
      </c>
      <c r="G11" s="30">
        <v>322131</v>
      </c>
      <c r="H11" s="30">
        <v>313879</v>
      </c>
      <c r="I11" s="30">
        <v>299181</v>
      </c>
      <c r="J11" s="30">
        <v>290318</v>
      </c>
      <c r="K11" s="30">
        <v>278966</v>
      </c>
      <c r="L11" s="30">
        <v>265563</v>
      </c>
      <c r="M11" s="30">
        <v>251748</v>
      </c>
      <c r="N11" s="30">
        <v>232697</v>
      </c>
      <c r="O11" s="30">
        <v>221460</v>
      </c>
      <c r="P11" s="30">
        <v>212212</v>
      </c>
      <c r="Q11" s="30">
        <v>206664</v>
      </c>
      <c r="R11" s="30">
        <v>204716</v>
      </c>
    </row>
    <row r="12" spans="1:18" ht="24.95" customHeight="1" x14ac:dyDescent="0.2">
      <c r="A12" s="29" t="s">
        <v>67</v>
      </c>
      <c r="B12" s="30">
        <v>1739</v>
      </c>
      <c r="C12" s="30">
        <v>2580</v>
      </c>
      <c r="D12" s="30">
        <v>2726</v>
      </c>
      <c r="E12" s="30">
        <v>2874</v>
      </c>
      <c r="F12" s="30">
        <v>2822</v>
      </c>
      <c r="G12" s="30">
        <v>3177</v>
      </c>
      <c r="H12" s="30">
        <v>3180</v>
      </c>
      <c r="I12" s="30">
        <v>3623</v>
      </c>
      <c r="J12" s="30">
        <v>3794</v>
      </c>
      <c r="K12" s="30">
        <v>4143</v>
      </c>
      <c r="L12" s="30">
        <v>4071</v>
      </c>
      <c r="M12" s="31">
        <v>3801</v>
      </c>
      <c r="N12" s="31">
        <v>3579</v>
      </c>
      <c r="O12" s="31">
        <v>3411</v>
      </c>
      <c r="P12" s="31">
        <v>3379</v>
      </c>
      <c r="Q12" s="31">
        <v>3238</v>
      </c>
      <c r="R12" s="31">
        <v>3281</v>
      </c>
    </row>
    <row r="13" spans="1:18" ht="24.95" customHeight="1" x14ac:dyDescent="0.2">
      <c r="A13" s="29" t="s">
        <v>36</v>
      </c>
      <c r="B13" s="44">
        <v>89035</v>
      </c>
      <c r="C13" s="30">
        <v>87734</v>
      </c>
      <c r="D13" s="30">
        <v>88029</v>
      </c>
      <c r="E13" s="30">
        <v>89959</v>
      </c>
      <c r="F13" s="30">
        <v>92762</v>
      </c>
      <c r="G13" s="30">
        <v>93169</v>
      </c>
      <c r="H13" s="30">
        <v>91010</v>
      </c>
      <c r="I13" s="30">
        <v>94429</v>
      </c>
      <c r="J13" s="30">
        <v>94820</v>
      </c>
      <c r="K13" s="30">
        <v>99351</v>
      </c>
      <c r="L13" s="30">
        <v>97594</v>
      </c>
      <c r="M13" s="31">
        <v>99596</v>
      </c>
      <c r="N13" s="31">
        <v>103386</v>
      </c>
      <c r="O13" s="31">
        <v>102520</v>
      </c>
      <c r="P13" s="31">
        <v>100201</v>
      </c>
      <c r="Q13" s="31">
        <v>99638</v>
      </c>
      <c r="R13" s="31">
        <v>96273</v>
      </c>
    </row>
    <row r="14" spans="1:18" ht="24.95" customHeight="1" x14ac:dyDescent="0.2">
      <c r="A14" s="29" t="s">
        <v>78</v>
      </c>
      <c r="B14" s="31">
        <v>160</v>
      </c>
      <c r="C14" s="31">
        <v>167</v>
      </c>
      <c r="D14" s="31">
        <v>253</v>
      </c>
      <c r="E14" s="31">
        <v>406</v>
      </c>
      <c r="F14" s="31">
        <v>465</v>
      </c>
      <c r="G14" s="31">
        <v>444</v>
      </c>
      <c r="H14" s="31">
        <v>921</v>
      </c>
      <c r="I14" s="31">
        <v>900</v>
      </c>
      <c r="J14" s="31">
        <v>944</v>
      </c>
      <c r="K14" s="31">
        <v>975</v>
      </c>
      <c r="L14" s="31">
        <v>1007</v>
      </c>
      <c r="M14" s="30">
        <v>1021</v>
      </c>
      <c r="N14" s="30">
        <v>1114</v>
      </c>
      <c r="O14" s="30">
        <v>1056</v>
      </c>
      <c r="P14" s="30">
        <v>1083</v>
      </c>
      <c r="Q14" s="30">
        <v>1168</v>
      </c>
      <c r="R14" s="30">
        <v>1317</v>
      </c>
    </row>
    <row r="15" spans="1:18" ht="24.95" customHeight="1" thickBot="1" x14ac:dyDescent="0.25">
      <c r="A15" s="49" t="s">
        <v>37</v>
      </c>
      <c r="B15" s="45">
        <v>8787</v>
      </c>
      <c r="C15" s="45">
        <v>8246</v>
      </c>
      <c r="D15" s="45">
        <v>8715</v>
      </c>
      <c r="E15" s="45">
        <v>8637</v>
      </c>
      <c r="F15" s="45">
        <v>8815</v>
      </c>
      <c r="G15" s="45">
        <v>8777</v>
      </c>
      <c r="H15" s="45">
        <v>8569</v>
      </c>
      <c r="I15" s="45">
        <v>8671</v>
      </c>
      <c r="J15" s="45">
        <v>8486</v>
      </c>
      <c r="K15" s="45">
        <v>8404</v>
      </c>
      <c r="L15" s="45">
        <v>8258</v>
      </c>
      <c r="M15" s="45">
        <v>8187</v>
      </c>
      <c r="N15" s="45">
        <v>7437</v>
      </c>
      <c r="O15" s="45">
        <v>7875</v>
      </c>
      <c r="P15" s="45">
        <v>7837</v>
      </c>
      <c r="Q15" s="45">
        <v>7682</v>
      </c>
      <c r="R15" s="45">
        <v>7386</v>
      </c>
    </row>
    <row r="16" spans="1:18" ht="24.95" customHeight="1" thickTop="1" x14ac:dyDescent="0.2">
      <c r="A16" s="25" t="s">
        <v>59</v>
      </c>
      <c r="B16" s="35">
        <f>SUM(B11:B15)</f>
        <v>476868</v>
      </c>
      <c r="C16" s="35">
        <f t="shared" ref="C16:R16" si="0">SUM(C11:C15)</f>
        <v>464791</v>
      </c>
      <c r="D16" s="35">
        <f t="shared" si="0"/>
        <v>463851</v>
      </c>
      <c r="E16" s="35">
        <f t="shared" si="0"/>
        <v>453412</v>
      </c>
      <c r="F16" s="35">
        <f t="shared" si="0"/>
        <v>443477</v>
      </c>
      <c r="G16" s="35">
        <f t="shared" si="0"/>
        <v>427698</v>
      </c>
      <c r="H16" s="35">
        <f t="shared" si="0"/>
        <v>417559</v>
      </c>
      <c r="I16" s="35">
        <f t="shared" si="0"/>
        <v>406804</v>
      </c>
      <c r="J16" s="35">
        <f t="shared" si="0"/>
        <v>398362</v>
      </c>
      <c r="K16" s="35">
        <f t="shared" si="0"/>
        <v>391839</v>
      </c>
      <c r="L16" s="35">
        <f t="shared" si="0"/>
        <v>376493</v>
      </c>
      <c r="M16" s="35">
        <f t="shared" si="0"/>
        <v>364353</v>
      </c>
      <c r="N16" s="35">
        <f t="shared" si="0"/>
        <v>348213</v>
      </c>
      <c r="O16" s="35">
        <f t="shared" si="0"/>
        <v>336322</v>
      </c>
      <c r="P16" s="35">
        <f t="shared" si="0"/>
        <v>324712</v>
      </c>
      <c r="Q16" s="35">
        <f t="shared" si="0"/>
        <v>318390</v>
      </c>
      <c r="R16" s="38">
        <f t="shared" si="0"/>
        <v>312973</v>
      </c>
    </row>
    <row r="21" spans="17:17" x14ac:dyDescent="0.2">
      <c r="Q21" s="20"/>
    </row>
  </sheetData>
  <customSheetViews>
    <customSheetView guid="{5224B946-F6DC-4B4B-A5FE-D4CCA586481D}" showGridLines="0" hiddenRows="1" hiddenColumns="1" topLeftCell="B2">
      <selection activeCell="B23" sqref="B23"/>
      <pageMargins left="0.7" right="0.7" top="0.75" bottom="0.75" header="0.3" footer="0.3"/>
      <pageSetup paperSize="9" orientation="portrait" r:id="rId1"/>
    </customSheetView>
    <customSheetView guid="{25C9E220-0BB1-473B-8DC4-67B2AC3DEC96}" showGridLines="0" hiddenRows="1" hiddenColumns="1">
      <selection activeCell="A3" sqref="A3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S162"/>
  <sheetViews>
    <sheetView showGridLines="0" zoomScale="75" zoomScaleNormal="75" workbookViewId="0"/>
  </sheetViews>
  <sheetFormatPr defaultColWidth="11.42578125" defaultRowHeight="13.5" x14ac:dyDescent="0.25"/>
  <cols>
    <col min="1" max="1" width="57.5703125" style="2" customWidth="1"/>
    <col min="2" max="2" width="19.7109375" style="1" customWidth="1"/>
    <col min="3" max="19" width="19.7109375" style="2" customWidth="1"/>
    <col min="20" max="16384" width="11.42578125" style="2"/>
  </cols>
  <sheetData>
    <row r="1" spans="1:19" ht="18" x14ac:dyDescent="0.25">
      <c r="A1" s="46" t="s">
        <v>70</v>
      </c>
    </row>
    <row r="2" spans="1:19" s="15" customFormat="1" ht="16.5" x14ac:dyDescent="0.2">
      <c r="A2" s="24" t="s">
        <v>0</v>
      </c>
      <c r="B2" s="14"/>
    </row>
    <row r="3" spans="1:19" s="15" customFormat="1" ht="16.5" x14ac:dyDescent="0.2">
      <c r="A3" s="24" t="s">
        <v>82</v>
      </c>
      <c r="B3" s="14"/>
    </row>
    <row r="4" spans="1:19" s="15" customFormat="1" ht="16.5" x14ac:dyDescent="0.2">
      <c r="A4" s="24" t="s">
        <v>83</v>
      </c>
      <c r="B4" s="14"/>
    </row>
    <row r="5" spans="1:19" s="15" customFormat="1" ht="16.5" x14ac:dyDescent="0.2">
      <c r="A5" s="24" t="s">
        <v>38</v>
      </c>
      <c r="B5" s="14"/>
    </row>
    <row r="6" spans="1:19" s="15" customFormat="1" ht="16.5" x14ac:dyDescent="0.2">
      <c r="A6" s="24" t="s">
        <v>84</v>
      </c>
      <c r="B6" s="14"/>
    </row>
    <row r="7" spans="1:19" s="15" customFormat="1" ht="16.5" x14ac:dyDescent="0.2">
      <c r="A7" s="24" t="s">
        <v>85</v>
      </c>
      <c r="B7" s="14"/>
    </row>
    <row r="8" spans="1:19" s="15" customFormat="1" ht="16.5" x14ac:dyDescent="0.2">
      <c r="A8" s="24" t="s">
        <v>57</v>
      </c>
      <c r="B8" s="14"/>
    </row>
    <row r="9" spans="1:19" s="15" customFormat="1" ht="15" customHeight="1" x14ac:dyDescent="0.2">
      <c r="A9" s="14"/>
      <c r="B9" s="14"/>
    </row>
    <row r="10" spans="1:19" ht="24.95" customHeight="1" thickBot="1" x14ac:dyDescent="0.3">
      <c r="A10" s="19" t="s">
        <v>68</v>
      </c>
      <c r="B10" s="21" t="s">
        <v>22</v>
      </c>
      <c r="C10" s="21" t="s">
        <v>23</v>
      </c>
      <c r="D10" s="21" t="s">
        <v>24</v>
      </c>
      <c r="E10" s="21" t="s">
        <v>25</v>
      </c>
      <c r="F10" s="23"/>
    </row>
    <row r="11" spans="1:19" s="11" customFormat="1" ht="24.95" customHeight="1" x14ac:dyDescent="0.2">
      <c r="A11" s="25" t="s">
        <v>58</v>
      </c>
      <c r="B11" s="26">
        <v>199104</v>
      </c>
      <c r="C11" s="27">
        <v>192447</v>
      </c>
      <c r="D11" s="27">
        <v>188308</v>
      </c>
      <c r="E11" s="27">
        <v>183499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s="8" customFormat="1" ht="24.95" customHeight="1" x14ac:dyDescent="0.2">
      <c r="A12" s="25" t="s">
        <v>39</v>
      </c>
      <c r="B12" s="28">
        <f>B13+B14+B15</f>
        <v>3610</v>
      </c>
      <c r="C12" s="28">
        <f t="shared" ref="C12:E12" si="0">C13+C14+C15</f>
        <v>3140</v>
      </c>
      <c r="D12" s="28">
        <f t="shared" si="0"/>
        <v>3218</v>
      </c>
      <c r="E12" s="28">
        <f t="shared" si="0"/>
        <v>2722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s="8" customFormat="1" ht="24.95" customHeight="1" x14ac:dyDescent="0.2">
      <c r="A13" s="29" t="s">
        <v>74</v>
      </c>
      <c r="B13" s="30">
        <v>2851</v>
      </c>
      <c r="C13" s="30">
        <v>2444</v>
      </c>
      <c r="D13" s="30">
        <v>2561</v>
      </c>
      <c r="E13" s="30">
        <v>2106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s="10" customFormat="1" ht="24.95" customHeight="1" x14ac:dyDescent="0.3">
      <c r="A14" s="29" t="s">
        <v>75</v>
      </c>
      <c r="B14" s="30">
        <v>49</v>
      </c>
      <c r="C14" s="30">
        <v>48</v>
      </c>
      <c r="D14" s="30">
        <v>43</v>
      </c>
      <c r="E14" s="30">
        <v>40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6" customFormat="1" ht="24.95" customHeight="1" x14ac:dyDescent="0.2">
      <c r="A15" s="29" t="s">
        <v>76</v>
      </c>
      <c r="B15" s="31">
        <v>710</v>
      </c>
      <c r="C15" s="31">
        <v>648</v>
      </c>
      <c r="D15" s="31">
        <v>614</v>
      </c>
      <c r="E15" s="31">
        <v>576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s="6" customFormat="1" ht="24.95" customHeight="1" x14ac:dyDescent="0.2">
      <c r="A16" s="25" t="s">
        <v>40</v>
      </c>
      <c r="B16" s="32">
        <f>B17</f>
        <v>96650</v>
      </c>
      <c r="C16" s="32">
        <f t="shared" ref="C16:E16" si="1">C17</f>
        <v>94623</v>
      </c>
      <c r="D16" s="32">
        <f t="shared" si="1"/>
        <v>90406</v>
      </c>
      <c r="E16" s="32">
        <f t="shared" si="1"/>
        <v>87161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6" customFormat="1" ht="24.95" customHeight="1" x14ac:dyDescent="0.2">
      <c r="A17" s="29" t="s">
        <v>73</v>
      </c>
      <c r="B17" s="31">
        <v>96650</v>
      </c>
      <c r="C17" s="31">
        <v>94623</v>
      </c>
      <c r="D17" s="31">
        <v>90406</v>
      </c>
      <c r="E17" s="31">
        <v>87161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6" customFormat="1" ht="24.95" customHeight="1" x14ac:dyDescent="0.2">
      <c r="A18" s="25" t="s">
        <v>41</v>
      </c>
      <c r="B18" s="32">
        <f>B19</f>
        <v>779</v>
      </c>
      <c r="C18" s="32">
        <f t="shared" ref="C18:E18" si="2">C19</f>
        <v>486</v>
      </c>
      <c r="D18" s="32">
        <f t="shared" si="2"/>
        <v>308</v>
      </c>
      <c r="E18" s="32">
        <f t="shared" si="2"/>
        <v>79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6" customFormat="1" ht="24.95" customHeight="1" x14ac:dyDescent="0.2">
      <c r="A19" s="29" t="s">
        <v>77</v>
      </c>
      <c r="B19" s="31">
        <v>779</v>
      </c>
      <c r="C19" s="31">
        <v>486</v>
      </c>
      <c r="D19" s="31">
        <v>308</v>
      </c>
      <c r="E19" s="31">
        <v>79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ht="24.95" customHeight="1" thickBot="1" x14ac:dyDescent="0.3">
      <c r="A20" s="33" t="s">
        <v>80</v>
      </c>
      <c r="B20" s="34">
        <v>7485</v>
      </c>
      <c r="C20" s="34">
        <v>7424</v>
      </c>
      <c r="D20" s="34">
        <v>7365</v>
      </c>
      <c r="E20" s="34">
        <v>7268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4.95" customHeight="1" thickTop="1" x14ac:dyDescent="0.25">
      <c r="A21" s="25" t="s">
        <v>59</v>
      </c>
      <c r="B21" s="35">
        <f>B11+B12+B16+B18+B20</f>
        <v>307628</v>
      </c>
      <c r="C21" s="35">
        <f>C11+C12+C16+C18+C20</f>
        <v>298120</v>
      </c>
      <c r="D21" s="35">
        <f>D11+D12+D16+D18+D20</f>
        <v>289605</v>
      </c>
      <c r="E21" s="35">
        <f>E11+E12+E16+E18+E20</f>
        <v>280729</v>
      </c>
    </row>
    <row r="22" spans="1:19" s="11" customFormat="1" ht="24.95" customHeight="1" x14ac:dyDescent="0.2">
      <c r="A22" s="12"/>
      <c r="B22" s="12"/>
      <c r="D22" s="16"/>
    </row>
    <row r="23" spans="1:19" s="8" customFormat="1" ht="24.95" customHeight="1" x14ac:dyDescent="0.3">
      <c r="A23" s="47" t="s">
        <v>81</v>
      </c>
      <c r="B23" s="3"/>
    </row>
    <row r="24" spans="1:19" s="8" customFormat="1" ht="30" customHeight="1" x14ac:dyDescent="0.2">
      <c r="B24" s="17"/>
    </row>
    <row r="25" spans="1:19" s="10" customFormat="1" ht="20.100000000000001" customHeight="1" x14ac:dyDescent="0.3">
      <c r="A25" s="13"/>
      <c r="B25" s="13"/>
    </row>
    <row r="26" spans="1:19" s="6" customFormat="1" ht="35.1" customHeight="1" x14ac:dyDescent="0.2">
      <c r="A26" s="17"/>
      <c r="B26" s="17"/>
    </row>
    <row r="27" spans="1:19" s="6" customFormat="1" ht="20.100000000000001" customHeight="1" x14ac:dyDescent="0.2">
      <c r="A27" s="9"/>
      <c r="B27" s="9"/>
    </row>
    <row r="28" spans="1:19" s="5" customFormat="1" ht="20.100000000000001" customHeight="1" x14ac:dyDescent="0.3">
      <c r="A28" s="4"/>
      <c r="B28" s="4"/>
    </row>
    <row r="29" spans="1:19" s="5" customFormat="1" ht="20.100000000000001" customHeight="1" x14ac:dyDescent="0.3">
      <c r="A29" s="4"/>
      <c r="B29" s="4"/>
    </row>
    <row r="30" spans="1:19" ht="20.100000000000001" customHeight="1" x14ac:dyDescent="0.25">
      <c r="A30" s="1"/>
    </row>
    <row r="31" spans="1:19" ht="20.100000000000001" customHeight="1" x14ac:dyDescent="0.25">
      <c r="A31" s="1"/>
    </row>
    <row r="32" spans="1:19" ht="20.100000000000001" customHeight="1" x14ac:dyDescent="0.25">
      <c r="A32" s="1"/>
    </row>
    <row r="33" spans="1:1" ht="20.100000000000001" customHeight="1" x14ac:dyDescent="0.25">
      <c r="A33" s="1"/>
    </row>
    <row r="34" spans="1:1" ht="20.100000000000001" customHeight="1" x14ac:dyDescent="0.25">
      <c r="A34" s="1"/>
    </row>
    <row r="35" spans="1:1" ht="20.100000000000001" customHeight="1" x14ac:dyDescent="0.25">
      <c r="A35" s="1"/>
    </row>
    <row r="36" spans="1:1" ht="20.100000000000001" customHeight="1" x14ac:dyDescent="0.25">
      <c r="A36" s="1"/>
    </row>
    <row r="37" spans="1:1" ht="20.100000000000001" customHeight="1" x14ac:dyDescent="0.25">
      <c r="A37" s="1"/>
    </row>
    <row r="38" spans="1:1" ht="20.100000000000001" customHeight="1" x14ac:dyDescent="0.25">
      <c r="A38" s="1"/>
    </row>
    <row r="39" spans="1:1" ht="20.100000000000001" customHeight="1" x14ac:dyDescent="0.25">
      <c r="A39" s="1"/>
    </row>
    <row r="40" spans="1:1" ht="20.100000000000001" customHeight="1" x14ac:dyDescent="0.25">
      <c r="A40" s="1"/>
    </row>
    <row r="41" spans="1:1" ht="20.100000000000001" customHeight="1" x14ac:dyDescent="0.25">
      <c r="A41" s="1"/>
    </row>
    <row r="42" spans="1:1" ht="20.100000000000001" customHeight="1" x14ac:dyDescent="0.25">
      <c r="A42" s="1"/>
    </row>
    <row r="43" spans="1:1" ht="20.100000000000001" customHeight="1" x14ac:dyDescent="0.25">
      <c r="A43" s="1"/>
    </row>
    <row r="44" spans="1:1" ht="20.100000000000001" customHeight="1" x14ac:dyDescent="0.25">
      <c r="A44" s="1"/>
    </row>
    <row r="45" spans="1:1" ht="20.100000000000001" customHeight="1" x14ac:dyDescent="0.25">
      <c r="A45" s="1"/>
    </row>
    <row r="46" spans="1:1" ht="20.100000000000001" customHeight="1" x14ac:dyDescent="0.25">
      <c r="A46" s="1"/>
    </row>
    <row r="47" spans="1:1" ht="20.100000000000001" customHeight="1" x14ac:dyDescent="0.25">
      <c r="A47" s="1"/>
    </row>
    <row r="48" spans="1:1" ht="20.100000000000001" customHeight="1" x14ac:dyDescent="0.25">
      <c r="A48" s="1"/>
    </row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</sheetData>
  <customSheetViews>
    <customSheetView guid="{5224B946-F6DC-4B4B-A5FE-D4CCA586481D}" showGridLines="0" printArea="1" hiddenRows="1" hiddenColumns="1" topLeftCell="B1">
      <selection activeCell="B3" sqref="B3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25C9E220-0BB1-473B-8DC4-67B2AC3DEC96}" showGridLines="0" printArea="1" hiddenRows="1" hiddenColumns="1"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D7F35-0475-4BA9-A5F2-3F7B63E626DE}">
  <dimension ref="A1:AJ30"/>
  <sheetViews>
    <sheetView showGridLines="0" tabSelected="1" zoomScale="75" zoomScaleNormal="75" workbookViewId="0"/>
  </sheetViews>
  <sheetFormatPr defaultColWidth="55.28515625" defaultRowHeight="12.75" x14ac:dyDescent="0.2"/>
  <cols>
    <col min="1" max="1" width="58.140625" customWidth="1"/>
    <col min="2" max="32" width="19.7109375" customWidth="1"/>
  </cols>
  <sheetData>
    <row r="1" spans="1:36" ht="18" x14ac:dyDescent="0.2">
      <c r="A1" s="43" t="s">
        <v>71</v>
      </c>
    </row>
    <row r="2" spans="1:36" ht="16.5" x14ac:dyDescent="0.2">
      <c r="A2" s="24" t="s">
        <v>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36" ht="16.5" x14ac:dyDescent="0.2">
      <c r="A3" s="24" t="s">
        <v>82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36" ht="16.5" x14ac:dyDescent="0.2">
      <c r="A4" s="24" t="s">
        <v>83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36" ht="16.5" x14ac:dyDescent="0.2">
      <c r="A5" s="24" t="s">
        <v>60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36" ht="16.5" x14ac:dyDescent="0.2">
      <c r="A6" s="24" t="s">
        <v>84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36" ht="16.5" x14ac:dyDescent="0.2">
      <c r="A7" s="24" t="s">
        <v>85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36" ht="16.5" x14ac:dyDescent="0.2">
      <c r="A8" s="24" t="s">
        <v>72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36" ht="15" x14ac:dyDescent="0.2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36" ht="24.95" customHeight="1" thickBot="1" x14ac:dyDescent="0.25">
      <c r="A10" s="19"/>
      <c r="B10" s="21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1" t="s">
        <v>28</v>
      </c>
      <c r="H10" s="21" t="s">
        <v>29</v>
      </c>
      <c r="I10" s="21" t="s">
        <v>30</v>
      </c>
      <c r="J10" s="21" t="s">
        <v>31</v>
      </c>
      <c r="K10" s="21" t="s">
        <v>32</v>
      </c>
      <c r="L10" s="21" t="s">
        <v>6</v>
      </c>
      <c r="M10" s="21" t="s">
        <v>14</v>
      </c>
      <c r="N10" s="21" t="s">
        <v>3</v>
      </c>
      <c r="O10" s="21" t="s">
        <v>42</v>
      </c>
      <c r="P10" s="21" t="s">
        <v>43</v>
      </c>
      <c r="Q10" s="21" t="s">
        <v>44</v>
      </c>
      <c r="R10" s="21" t="s">
        <v>45</v>
      </c>
      <c r="S10" s="21" t="s">
        <v>46</v>
      </c>
      <c r="T10" s="21" t="s">
        <v>47</v>
      </c>
      <c r="U10" s="21" t="s">
        <v>48</v>
      </c>
      <c r="V10" s="21" t="s">
        <v>49</v>
      </c>
      <c r="W10" s="21" t="s">
        <v>50</v>
      </c>
      <c r="X10" s="21" t="s">
        <v>51</v>
      </c>
      <c r="Y10" s="21" t="s">
        <v>52</v>
      </c>
      <c r="Z10" s="21" t="s">
        <v>53</v>
      </c>
      <c r="AA10" s="21" t="s">
        <v>54</v>
      </c>
    </row>
    <row r="11" spans="1:36" ht="24.95" customHeight="1" x14ac:dyDescent="0.2">
      <c r="A11" s="25" t="s">
        <v>61</v>
      </c>
      <c r="B11" s="26">
        <v>55801</v>
      </c>
      <c r="C11" s="27">
        <v>55140</v>
      </c>
      <c r="D11" s="27">
        <v>54932</v>
      </c>
      <c r="E11" s="27">
        <v>55646</v>
      </c>
      <c r="F11" s="27">
        <v>56180</v>
      </c>
      <c r="G11" s="27">
        <v>57675</v>
      </c>
      <c r="H11" s="27">
        <v>57962</v>
      </c>
      <c r="I11" s="27">
        <v>56903</v>
      </c>
      <c r="J11" s="27">
        <v>54421</v>
      </c>
      <c r="K11" s="27">
        <v>52038</v>
      </c>
      <c r="L11" s="27">
        <v>49146</v>
      </c>
      <c r="M11" s="27">
        <v>46309</v>
      </c>
      <c r="N11" s="27">
        <v>43477</v>
      </c>
      <c r="O11" s="27">
        <v>40441</v>
      </c>
      <c r="P11" s="27">
        <v>39070</v>
      </c>
      <c r="Q11" s="27">
        <v>37683</v>
      </c>
      <c r="R11" s="27">
        <v>37044</v>
      </c>
      <c r="S11" s="27">
        <v>36668</v>
      </c>
      <c r="T11" s="27">
        <v>36879</v>
      </c>
      <c r="U11" s="27">
        <v>37841</v>
      </c>
      <c r="V11" s="27">
        <v>43269</v>
      </c>
      <c r="W11" s="27">
        <v>43765</v>
      </c>
      <c r="X11" s="27">
        <v>44137</v>
      </c>
      <c r="Y11" s="27">
        <v>45174</v>
      </c>
      <c r="Z11" s="27">
        <v>45162</v>
      </c>
      <c r="AA11" s="27">
        <v>44573</v>
      </c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36" ht="24.95" customHeight="1" x14ac:dyDescent="0.2">
      <c r="A12" s="25" t="s">
        <v>62</v>
      </c>
      <c r="B12" s="26">
        <v>77242</v>
      </c>
      <c r="C12" s="27">
        <v>74409</v>
      </c>
      <c r="D12" s="27">
        <v>71617</v>
      </c>
      <c r="E12" s="27">
        <v>70782</v>
      </c>
      <c r="F12" s="27">
        <v>70227</v>
      </c>
      <c r="G12" s="27">
        <v>70765</v>
      </c>
      <c r="H12" s="27">
        <v>71433</v>
      </c>
      <c r="I12" s="27">
        <v>71871</v>
      </c>
      <c r="J12" s="27">
        <v>72088</v>
      </c>
      <c r="K12" s="27">
        <v>72024</v>
      </c>
      <c r="L12" s="27">
        <v>70479</v>
      </c>
      <c r="M12" s="27">
        <v>68258</v>
      </c>
      <c r="N12" s="27">
        <v>65135</v>
      </c>
      <c r="O12" s="27">
        <v>62222</v>
      </c>
      <c r="P12" s="27">
        <v>59456</v>
      </c>
      <c r="Q12" s="27">
        <v>57136</v>
      </c>
      <c r="R12" s="27">
        <v>55455</v>
      </c>
      <c r="S12" s="27">
        <v>53584</v>
      </c>
      <c r="T12" s="27">
        <v>52708</v>
      </c>
      <c r="U12" s="27">
        <v>51932</v>
      </c>
      <c r="V12" s="27">
        <v>54097</v>
      </c>
      <c r="W12" s="27">
        <v>52933</v>
      </c>
      <c r="X12" s="27">
        <v>52320</v>
      </c>
      <c r="Y12" s="27">
        <v>52550</v>
      </c>
      <c r="Z12" s="27">
        <v>52758</v>
      </c>
      <c r="AA12" s="27">
        <v>52248</v>
      </c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ht="24.95" customHeight="1" x14ac:dyDescent="0.2">
      <c r="A13" s="25" t="s">
        <v>63</v>
      </c>
      <c r="B13" s="38">
        <v>61281</v>
      </c>
      <c r="C13" s="27">
        <v>58759</v>
      </c>
      <c r="D13" s="27">
        <v>56950</v>
      </c>
      <c r="E13" s="27">
        <v>56314</v>
      </c>
      <c r="F13" s="27">
        <v>55719</v>
      </c>
      <c r="G13" s="27">
        <v>55359</v>
      </c>
      <c r="H13" s="27">
        <v>54084</v>
      </c>
      <c r="I13" s="27">
        <v>52896</v>
      </c>
      <c r="J13" s="27">
        <v>51028</v>
      </c>
      <c r="K13" s="27">
        <v>49485</v>
      </c>
      <c r="L13" s="27">
        <v>48306</v>
      </c>
      <c r="M13" s="27">
        <v>46872</v>
      </c>
      <c r="N13" s="27">
        <v>46136</v>
      </c>
      <c r="O13" s="27">
        <v>45783</v>
      </c>
      <c r="P13" s="27">
        <v>45236</v>
      </c>
      <c r="Q13" s="27">
        <v>44735</v>
      </c>
      <c r="R13" s="27">
        <v>44372</v>
      </c>
      <c r="S13" s="27">
        <v>43488</v>
      </c>
      <c r="T13" s="27">
        <v>42049</v>
      </c>
      <c r="U13" s="27">
        <v>41010</v>
      </c>
      <c r="V13" s="27">
        <v>42415</v>
      </c>
      <c r="W13" s="27">
        <v>41835</v>
      </c>
      <c r="X13" s="27">
        <v>41562</v>
      </c>
      <c r="Y13" s="27">
        <v>41246</v>
      </c>
      <c r="Z13" s="27">
        <v>40982</v>
      </c>
      <c r="AA13" s="27">
        <v>39842</v>
      </c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6" ht="24.95" customHeight="1" x14ac:dyDescent="0.2">
      <c r="A14" s="25" t="s">
        <v>64</v>
      </c>
      <c r="B14" s="38" t="s">
        <v>4</v>
      </c>
      <c r="C14" s="38" t="s">
        <v>4</v>
      </c>
      <c r="D14" s="38" t="s">
        <v>4</v>
      </c>
      <c r="E14" s="38" t="s">
        <v>4</v>
      </c>
      <c r="F14" s="38" t="s">
        <v>4</v>
      </c>
      <c r="G14" s="38" t="s">
        <v>4</v>
      </c>
      <c r="H14" s="38" t="s">
        <v>4</v>
      </c>
      <c r="I14" s="38" t="s">
        <v>4</v>
      </c>
      <c r="J14" s="38" t="s">
        <v>4</v>
      </c>
      <c r="K14" s="27">
        <v>26978</v>
      </c>
      <c r="L14" s="27">
        <v>25712</v>
      </c>
      <c r="M14" s="27">
        <v>24353</v>
      </c>
      <c r="N14" s="27">
        <v>23235</v>
      </c>
      <c r="O14" s="27">
        <v>22495</v>
      </c>
      <c r="P14" s="27">
        <v>22262</v>
      </c>
      <c r="Q14" s="27">
        <v>22449</v>
      </c>
      <c r="R14" s="27">
        <v>22479</v>
      </c>
      <c r="S14" s="27">
        <v>22343</v>
      </c>
      <c r="T14" s="27">
        <v>22722</v>
      </c>
      <c r="U14" s="27">
        <v>22751</v>
      </c>
      <c r="V14" s="27">
        <v>23438</v>
      </c>
      <c r="W14" s="27">
        <v>22670</v>
      </c>
      <c r="X14" s="27">
        <v>21999</v>
      </c>
      <c r="Y14" s="27">
        <v>21601</v>
      </c>
      <c r="Z14" s="27">
        <v>21385</v>
      </c>
      <c r="AA14" s="27">
        <v>20977</v>
      </c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ht="24.95" customHeight="1" x14ac:dyDescent="0.2">
      <c r="A15" s="25" t="s">
        <v>65</v>
      </c>
      <c r="B15" s="39">
        <f>SUM(B16:B19)</f>
        <v>77855</v>
      </c>
      <c r="C15" s="39">
        <f>SUM(C16:C19)</f>
        <v>74250</v>
      </c>
      <c r="D15" s="39">
        <f>SUM(D16:D19)</f>
        <v>70603</v>
      </c>
      <c r="E15" s="39">
        <f>SUM(E16:E19)</f>
        <v>67526</v>
      </c>
      <c r="F15" s="39">
        <f>SUM(F16:F19)</f>
        <v>65567</v>
      </c>
      <c r="G15" s="39">
        <f t="shared" ref="G15:J15" si="0">SUM(G16:G19)</f>
        <v>63963</v>
      </c>
      <c r="H15" s="39">
        <f t="shared" si="0"/>
        <v>63749</v>
      </c>
      <c r="I15" s="39">
        <f t="shared" si="0"/>
        <v>63473</v>
      </c>
      <c r="J15" s="39">
        <f t="shared" si="0"/>
        <v>63109</v>
      </c>
      <c r="K15" s="32" t="s">
        <v>34</v>
      </c>
      <c r="L15" s="32" t="s">
        <v>4</v>
      </c>
      <c r="M15" s="32" t="s">
        <v>4</v>
      </c>
      <c r="N15" s="32" t="s">
        <v>4</v>
      </c>
      <c r="O15" s="32" t="s">
        <v>4</v>
      </c>
      <c r="P15" s="32" t="s">
        <v>4</v>
      </c>
      <c r="Q15" s="32" t="s">
        <v>4</v>
      </c>
      <c r="R15" s="32" t="s">
        <v>4</v>
      </c>
      <c r="S15" s="32" t="s">
        <v>4</v>
      </c>
      <c r="T15" s="32" t="s">
        <v>4</v>
      </c>
      <c r="U15" s="32" t="s">
        <v>4</v>
      </c>
      <c r="V15" s="32" t="s">
        <v>4</v>
      </c>
      <c r="W15" s="32" t="s">
        <v>4</v>
      </c>
      <c r="X15" s="32" t="s">
        <v>5</v>
      </c>
      <c r="Y15" s="32" t="s">
        <v>4</v>
      </c>
      <c r="Z15" s="39" t="s">
        <v>56</v>
      </c>
      <c r="AA15" s="32" t="s">
        <v>4</v>
      </c>
      <c r="AB15" s="22"/>
      <c r="AC15" s="22"/>
      <c r="AD15" s="22"/>
      <c r="AE15" s="22"/>
      <c r="AF15" s="22"/>
      <c r="AG15" s="22"/>
      <c r="AH15" s="22"/>
      <c r="AI15" s="22"/>
      <c r="AJ15" s="22"/>
    </row>
    <row r="16" spans="1:36" s="37" customFormat="1" ht="24.95" customHeight="1" x14ac:dyDescent="0.2">
      <c r="A16" s="29" t="s">
        <v>73</v>
      </c>
      <c r="B16" s="40">
        <v>74183</v>
      </c>
      <c r="C16" s="40">
        <v>71032</v>
      </c>
      <c r="D16" s="40">
        <v>67881</v>
      </c>
      <c r="E16" s="40">
        <v>65047</v>
      </c>
      <c r="F16" s="40">
        <v>63240</v>
      </c>
      <c r="G16" s="40">
        <v>61773</v>
      </c>
      <c r="H16" s="40">
        <v>61499</v>
      </c>
      <c r="I16" s="40">
        <v>61290</v>
      </c>
      <c r="J16" s="40">
        <v>61116</v>
      </c>
      <c r="K16" s="31" t="s">
        <v>4</v>
      </c>
      <c r="L16" s="31" t="s">
        <v>4</v>
      </c>
      <c r="M16" s="31" t="s">
        <v>4</v>
      </c>
      <c r="N16" s="31" t="s">
        <v>4</v>
      </c>
      <c r="O16" s="31" t="s">
        <v>4</v>
      </c>
      <c r="P16" s="31" t="s">
        <v>4</v>
      </c>
      <c r="Q16" s="31" t="s">
        <v>4</v>
      </c>
      <c r="R16" s="31" t="s">
        <v>4</v>
      </c>
      <c r="S16" s="31" t="s">
        <v>4</v>
      </c>
      <c r="T16" s="31" t="s">
        <v>4</v>
      </c>
      <c r="U16" s="31" t="s">
        <v>4</v>
      </c>
      <c r="V16" s="31" t="s">
        <v>4</v>
      </c>
      <c r="W16" s="31" t="s">
        <v>4</v>
      </c>
      <c r="X16" s="31" t="s">
        <v>4</v>
      </c>
      <c r="Y16" s="31" t="s">
        <v>4</v>
      </c>
      <c r="Z16" s="31" t="s">
        <v>4</v>
      </c>
      <c r="AA16" s="31" t="s">
        <v>4</v>
      </c>
      <c r="AB16" s="36"/>
      <c r="AC16" s="36"/>
      <c r="AD16" s="36"/>
      <c r="AE16" s="36"/>
      <c r="AF16" s="36"/>
      <c r="AG16" s="36"/>
      <c r="AH16" s="36"/>
      <c r="AI16" s="36"/>
      <c r="AJ16" s="36"/>
    </row>
    <row r="17" spans="1:36" s="37" customFormat="1" ht="24.95" customHeight="1" x14ac:dyDescent="0.2">
      <c r="A17" s="29" t="s">
        <v>74</v>
      </c>
      <c r="B17" s="40">
        <v>2953</v>
      </c>
      <c r="C17" s="40">
        <v>2561</v>
      </c>
      <c r="D17" s="40">
        <v>2106</v>
      </c>
      <c r="E17" s="40">
        <v>1944</v>
      </c>
      <c r="F17" s="40">
        <v>1790</v>
      </c>
      <c r="G17" s="40">
        <v>1687</v>
      </c>
      <c r="H17" s="40">
        <v>1744</v>
      </c>
      <c r="I17" s="40">
        <v>1684</v>
      </c>
      <c r="J17" s="40">
        <v>1520</v>
      </c>
      <c r="K17" s="31" t="s">
        <v>4</v>
      </c>
      <c r="L17" s="31" t="s">
        <v>4</v>
      </c>
      <c r="M17" s="31" t="s">
        <v>4</v>
      </c>
      <c r="N17" s="31" t="s">
        <v>4</v>
      </c>
      <c r="O17" s="31" t="s">
        <v>4</v>
      </c>
      <c r="P17" s="31" t="s">
        <v>4</v>
      </c>
      <c r="Q17" s="31" t="s">
        <v>4</v>
      </c>
      <c r="R17" s="31" t="s">
        <v>4</v>
      </c>
      <c r="S17" s="31" t="s">
        <v>4</v>
      </c>
      <c r="T17" s="31" t="s">
        <v>4</v>
      </c>
      <c r="U17" s="31" t="s">
        <v>4</v>
      </c>
      <c r="V17" s="31" t="s">
        <v>4</v>
      </c>
      <c r="W17" s="31" t="s">
        <v>4</v>
      </c>
      <c r="X17" s="31" t="s">
        <v>4</v>
      </c>
      <c r="Y17" s="31" t="s">
        <v>4</v>
      </c>
      <c r="Z17" s="31" t="s">
        <v>4</v>
      </c>
      <c r="AA17" s="31" t="s">
        <v>4</v>
      </c>
      <c r="AB17" s="36"/>
      <c r="AC17" s="36"/>
      <c r="AD17" s="36"/>
      <c r="AE17" s="36"/>
      <c r="AF17" s="36"/>
      <c r="AG17" s="36"/>
      <c r="AH17" s="36"/>
      <c r="AI17" s="36"/>
      <c r="AJ17" s="36"/>
    </row>
    <row r="18" spans="1:36" s="37" customFormat="1" ht="24.95" customHeight="1" x14ac:dyDescent="0.2">
      <c r="A18" s="29" t="s">
        <v>75</v>
      </c>
      <c r="B18" s="40">
        <v>57</v>
      </c>
      <c r="C18" s="40">
        <v>43</v>
      </c>
      <c r="D18" s="40">
        <v>40</v>
      </c>
      <c r="E18" s="40">
        <v>35</v>
      </c>
      <c r="F18" s="40">
        <v>8</v>
      </c>
      <c r="G18" s="40">
        <v>12</v>
      </c>
      <c r="H18" s="40">
        <v>7</v>
      </c>
      <c r="I18" s="40">
        <v>5</v>
      </c>
      <c r="J18" s="40">
        <v>7</v>
      </c>
      <c r="K18" s="31" t="s">
        <v>4</v>
      </c>
      <c r="L18" s="31" t="s">
        <v>4</v>
      </c>
      <c r="M18" s="31" t="s">
        <v>4</v>
      </c>
      <c r="N18" s="31" t="s">
        <v>4</v>
      </c>
      <c r="O18" s="31" t="s">
        <v>4</v>
      </c>
      <c r="P18" s="31" t="s">
        <v>4</v>
      </c>
      <c r="Q18" s="31" t="s">
        <v>4</v>
      </c>
      <c r="R18" s="31" t="s">
        <v>4</v>
      </c>
      <c r="S18" s="31" t="s">
        <v>4</v>
      </c>
      <c r="T18" s="31" t="s">
        <v>4</v>
      </c>
      <c r="U18" s="31" t="s">
        <v>4</v>
      </c>
      <c r="V18" s="31" t="s">
        <v>4</v>
      </c>
      <c r="W18" s="31" t="s">
        <v>4</v>
      </c>
      <c r="X18" s="31" t="s">
        <v>4</v>
      </c>
      <c r="Y18" s="31" t="s">
        <v>34</v>
      </c>
      <c r="Z18" s="31" t="s">
        <v>4</v>
      </c>
      <c r="AA18" s="31" t="s">
        <v>4</v>
      </c>
      <c r="AB18" s="36"/>
      <c r="AC18" s="36"/>
      <c r="AD18" s="36"/>
      <c r="AE18" s="36"/>
      <c r="AF18" s="36"/>
      <c r="AG18" s="36"/>
      <c r="AH18" s="36"/>
      <c r="AI18" s="36"/>
      <c r="AJ18" s="36"/>
    </row>
    <row r="19" spans="1:36" s="37" customFormat="1" ht="24.95" customHeight="1" x14ac:dyDescent="0.2">
      <c r="A19" s="29" t="s">
        <v>76</v>
      </c>
      <c r="B19" s="31">
        <v>662</v>
      </c>
      <c r="C19" s="31">
        <v>614</v>
      </c>
      <c r="D19" s="31">
        <v>576</v>
      </c>
      <c r="E19" s="31">
        <v>500</v>
      </c>
      <c r="F19" s="31">
        <v>529</v>
      </c>
      <c r="G19" s="31">
        <v>491</v>
      </c>
      <c r="H19" s="31">
        <v>499</v>
      </c>
      <c r="I19" s="31">
        <v>494</v>
      </c>
      <c r="J19" s="31">
        <v>466</v>
      </c>
      <c r="K19" s="31" t="s">
        <v>4</v>
      </c>
      <c r="L19" s="31" t="s">
        <v>4</v>
      </c>
      <c r="M19" s="31" t="s">
        <v>4</v>
      </c>
      <c r="N19" s="31" t="s">
        <v>4</v>
      </c>
      <c r="O19" s="31" t="s">
        <v>4</v>
      </c>
      <c r="P19" s="31" t="s">
        <v>4</v>
      </c>
      <c r="Q19" s="31" t="s">
        <v>4</v>
      </c>
      <c r="R19" s="31" t="s">
        <v>4</v>
      </c>
      <c r="S19" s="31" t="s">
        <v>4</v>
      </c>
      <c r="T19" s="31" t="s">
        <v>34</v>
      </c>
      <c r="U19" s="31" t="s">
        <v>4</v>
      </c>
      <c r="V19" s="31" t="s">
        <v>4</v>
      </c>
      <c r="W19" s="31" t="s">
        <v>4</v>
      </c>
      <c r="X19" s="31" t="s">
        <v>4</v>
      </c>
      <c r="Y19" s="31" t="s">
        <v>4</v>
      </c>
      <c r="Z19" s="31" t="s">
        <v>4</v>
      </c>
      <c r="AA19" s="31" t="s">
        <v>4</v>
      </c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ht="24.95" customHeight="1" x14ac:dyDescent="0.2">
      <c r="A20" s="25" t="s">
        <v>69</v>
      </c>
      <c r="B20" s="32" t="s">
        <v>4</v>
      </c>
      <c r="C20" s="32" t="s">
        <v>4</v>
      </c>
      <c r="D20" s="32" t="s">
        <v>4</v>
      </c>
      <c r="E20" s="32" t="s">
        <v>4</v>
      </c>
      <c r="F20" s="32" t="s">
        <v>4</v>
      </c>
      <c r="G20" s="32" t="s">
        <v>4</v>
      </c>
      <c r="H20" s="32" t="s">
        <v>4</v>
      </c>
      <c r="I20" s="32" t="s">
        <v>4</v>
      </c>
      <c r="J20" s="32" t="s">
        <v>4</v>
      </c>
      <c r="K20" s="32">
        <f>K21+K22+K23</f>
        <v>34818</v>
      </c>
      <c r="L20" s="32">
        <f>L21+L22+L23</f>
        <v>33667</v>
      </c>
      <c r="M20" s="32">
        <f t="shared" ref="M20:AA20" si="1">M21+M22+M23</f>
        <v>32959</v>
      </c>
      <c r="N20" s="32">
        <f t="shared" si="1"/>
        <v>31400</v>
      </c>
      <c r="O20" s="32">
        <f t="shared" si="1"/>
        <v>30560</v>
      </c>
      <c r="P20" s="32">
        <f t="shared" si="1"/>
        <v>29948</v>
      </c>
      <c r="Q20" s="32">
        <f t="shared" si="1"/>
        <v>29598</v>
      </c>
      <c r="R20" s="32">
        <f t="shared" si="1"/>
        <v>29431</v>
      </c>
      <c r="S20" s="32">
        <f t="shared" si="1"/>
        <v>29841</v>
      </c>
      <c r="T20" s="32">
        <f t="shared" si="1"/>
        <v>29701</v>
      </c>
      <c r="U20" s="32">
        <f t="shared" si="1"/>
        <v>29338</v>
      </c>
      <c r="V20" s="32">
        <f t="shared" si="1"/>
        <v>28352</v>
      </c>
      <c r="W20" s="32">
        <f t="shared" si="1"/>
        <v>28829</v>
      </c>
      <c r="X20" s="32">
        <f t="shared" si="1"/>
        <v>29048</v>
      </c>
      <c r="Y20" s="32">
        <f t="shared" si="1"/>
        <v>29037</v>
      </c>
      <c r="Z20" s="32">
        <f t="shared" si="1"/>
        <v>28607</v>
      </c>
      <c r="AA20" s="32">
        <f t="shared" si="1"/>
        <v>27640</v>
      </c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6" s="37" customFormat="1" ht="24.95" customHeight="1" x14ac:dyDescent="0.2">
      <c r="A21" s="29" t="s">
        <v>73</v>
      </c>
      <c r="B21" s="31" t="s">
        <v>4</v>
      </c>
      <c r="C21" s="31" t="s">
        <v>4</v>
      </c>
      <c r="D21" s="31" t="s">
        <v>4</v>
      </c>
      <c r="E21" s="31" t="s">
        <v>4</v>
      </c>
      <c r="F21" s="31" t="s">
        <v>4</v>
      </c>
      <c r="G21" s="31" t="s">
        <v>4</v>
      </c>
      <c r="H21" s="31" t="s">
        <v>4</v>
      </c>
      <c r="I21" s="31" t="s">
        <v>4</v>
      </c>
      <c r="J21" s="31" t="s">
        <v>4</v>
      </c>
      <c r="K21" s="31">
        <v>33584</v>
      </c>
      <c r="L21" s="31">
        <v>32628</v>
      </c>
      <c r="M21" s="31">
        <v>32013</v>
      </c>
      <c r="N21" s="31">
        <v>30612</v>
      </c>
      <c r="O21" s="31">
        <v>29850</v>
      </c>
      <c r="P21" s="31">
        <v>29285</v>
      </c>
      <c r="Q21" s="31">
        <v>28990</v>
      </c>
      <c r="R21" s="31">
        <v>28821</v>
      </c>
      <c r="S21" s="31">
        <v>29280</v>
      </c>
      <c r="T21" s="31">
        <v>29193</v>
      </c>
      <c r="U21" s="31">
        <v>28897</v>
      </c>
      <c r="V21" s="31">
        <v>28058</v>
      </c>
      <c r="W21" s="31">
        <v>28534</v>
      </c>
      <c r="X21" s="31">
        <v>28739</v>
      </c>
      <c r="Y21" s="31">
        <v>28741</v>
      </c>
      <c r="Z21" s="31">
        <v>28296</v>
      </c>
      <c r="AA21" s="31">
        <v>27319</v>
      </c>
      <c r="AB21" s="36"/>
      <c r="AC21" s="36"/>
      <c r="AD21" s="36"/>
      <c r="AE21" s="36"/>
      <c r="AF21" s="36"/>
      <c r="AG21" s="36"/>
      <c r="AH21" s="36"/>
      <c r="AI21" s="36"/>
      <c r="AJ21" s="36"/>
    </row>
    <row r="22" spans="1:36" s="37" customFormat="1" ht="24.95" customHeight="1" x14ac:dyDescent="0.2">
      <c r="A22" s="29" t="s">
        <v>74</v>
      </c>
      <c r="B22" s="31" t="s">
        <v>4</v>
      </c>
      <c r="C22" s="31" t="s">
        <v>4</v>
      </c>
      <c r="D22" s="31" t="s">
        <v>4</v>
      </c>
      <c r="E22" s="31" t="s">
        <v>4</v>
      </c>
      <c r="F22" s="31" t="s">
        <v>4</v>
      </c>
      <c r="G22" s="31" t="s">
        <v>4</v>
      </c>
      <c r="H22" s="31" t="s">
        <v>4</v>
      </c>
      <c r="I22" s="31" t="s">
        <v>4</v>
      </c>
      <c r="J22" s="31" t="s">
        <v>4</v>
      </c>
      <c r="K22" s="31">
        <v>949</v>
      </c>
      <c r="L22" s="31">
        <v>768</v>
      </c>
      <c r="M22" s="31">
        <v>671</v>
      </c>
      <c r="N22" s="31">
        <v>537</v>
      </c>
      <c r="O22" s="31">
        <v>471</v>
      </c>
      <c r="P22" s="31">
        <v>443</v>
      </c>
      <c r="Q22" s="31">
        <v>370</v>
      </c>
      <c r="R22" s="31">
        <v>366</v>
      </c>
      <c r="S22" s="31">
        <v>300</v>
      </c>
      <c r="T22" s="31">
        <v>284</v>
      </c>
      <c r="U22" s="31">
        <v>253</v>
      </c>
      <c r="V22" s="31">
        <v>273</v>
      </c>
      <c r="W22" s="31">
        <v>276</v>
      </c>
      <c r="X22" s="31">
        <v>287</v>
      </c>
      <c r="Y22" s="31">
        <v>283</v>
      </c>
      <c r="Z22" s="31">
        <v>300</v>
      </c>
      <c r="AA22" s="31">
        <v>315</v>
      </c>
      <c r="AB22" s="36"/>
      <c r="AC22" s="36"/>
      <c r="AD22" s="36"/>
      <c r="AE22" s="36"/>
      <c r="AF22" s="36"/>
      <c r="AG22" s="36"/>
      <c r="AH22" s="36"/>
      <c r="AI22" s="36"/>
      <c r="AJ22" s="36"/>
    </row>
    <row r="23" spans="1:36" s="37" customFormat="1" ht="24.95" customHeight="1" x14ac:dyDescent="0.2">
      <c r="A23" s="29" t="s">
        <v>77</v>
      </c>
      <c r="B23" s="31" t="s">
        <v>4</v>
      </c>
      <c r="C23" s="31" t="s">
        <v>4</v>
      </c>
      <c r="D23" s="31" t="s">
        <v>4</v>
      </c>
      <c r="E23" s="31" t="s">
        <v>4</v>
      </c>
      <c r="F23" s="31" t="s">
        <v>4</v>
      </c>
      <c r="G23" s="31" t="s">
        <v>4</v>
      </c>
      <c r="H23" s="31" t="s">
        <v>4</v>
      </c>
      <c r="I23" s="31" t="s">
        <v>55</v>
      </c>
      <c r="J23" s="31" t="s">
        <v>4</v>
      </c>
      <c r="K23" s="31">
        <v>285</v>
      </c>
      <c r="L23" s="31">
        <v>271</v>
      </c>
      <c r="M23" s="31">
        <v>275</v>
      </c>
      <c r="N23" s="31">
        <v>251</v>
      </c>
      <c r="O23" s="31">
        <v>239</v>
      </c>
      <c r="P23" s="31">
        <v>220</v>
      </c>
      <c r="Q23" s="31">
        <v>238</v>
      </c>
      <c r="R23" s="31">
        <v>244</v>
      </c>
      <c r="S23" s="31">
        <v>261</v>
      </c>
      <c r="T23" s="31">
        <v>224</v>
      </c>
      <c r="U23" s="31">
        <v>188</v>
      </c>
      <c r="V23" s="31">
        <v>21</v>
      </c>
      <c r="W23" s="31">
        <v>19</v>
      </c>
      <c r="X23" s="31">
        <v>22</v>
      </c>
      <c r="Y23" s="31">
        <v>13</v>
      </c>
      <c r="Z23" s="31">
        <v>11</v>
      </c>
      <c r="AA23" s="31">
        <v>6</v>
      </c>
      <c r="AB23" s="36"/>
      <c r="AC23" s="36"/>
      <c r="AD23" s="36"/>
      <c r="AE23" s="36"/>
      <c r="AF23" s="36"/>
      <c r="AG23" s="36"/>
      <c r="AH23" s="36"/>
      <c r="AI23" s="36"/>
      <c r="AJ23" s="36"/>
    </row>
    <row r="24" spans="1:36" ht="24.95" customHeight="1" x14ac:dyDescent="0.2">
      <c r="A24" s="25" t="s">
        <v>41</v>
      </c>
      <c r="B24" s="32">
        <v>20230</v>
      </c>
      <c r="C24" s="32">
        <v>19682</v>
      </c>
      <c r="D24" s="32">
        <v>19359</v>
      </c>
      <c r="E24" s="32">
        <v>19581</v>
      </c>
      <c r="F24" s="32">
        <v>20416</v>
      </c>
      <c r="G24" s="32">
        <v>21035</v>
      </c>
      <c r="H24" s="32">
        <f>H25+H26</f>
        <v>21981</v>
      </c>
      <c r="I24" s="32">
        <f t="shared" ref="I24:L24" si="2">I25+I26</f>
        <v>21524</v>
      </c>
      <c r="J24" s="32">
        <f t="shared" si="2"/>
        <v>21237</v>
      </c>
      <c r="K24" s="32">
        <f t="shared" si="2"/>
        <v>20772</v>
      </c>
      <c r="L24" s="32">
        <f t="shared" si="2"/>
        <v>20050</v>
      </c>
      <c r="M24" s="32">
        <f t="shared" ref="M24" si="3">M25+M26</f>
        <v>19538</v>
      </c>
      <c r="N24" s="32">
        <f t="shared" ref="N24" si="4">N25+N26</f>
        <v>18900</v>
      </c>
      <c r="O24" s="32">
        <f t="shared" ref="O24" si="5">O25+O26</f>
        <v>19264</v>
      </c>
      <c r="P24" s="32">
        <f t="shared" ref="P24" si="6">P25+P26</f>
        <v>18847</v>
      </c>
      <c r="Q24" s="32">
        <f t="shared" ref="Q24" si="7">Q25+Q26</f>
        <v>18440</v>
      </c>
      <c r="R24" s="32">
        <f t="shared" ref="R24" si="8">R25+R26</f>
        <v>18065</v>
      </c>
      <c r="S24" s="32">
        <f t="shared" ref="S24" si="9">S25+S26</f>
        <v>17741</v>
      </c>
      <c r="T24" s="32">
        <f t="shared" ref="T24" si="10">T25+T26</f>
        <v>17471</v>
      </c>
      <c r="U24" s="32">
        <f t="shared" ref="U24" si="11">U25+U26</f>
        <v>17073</v>
      </c>
      <c r="V24" s="32">
        <f t="shared" ref="V24" si="12">V25+V26</f>
        <v>15820</v>
      </c>
      <c r="W24" s="32">
        <f t="shared" ref="W24" si="13">W25+W26</f>
        <v>16386</v>
      </c>
      <c r="X24" s="32">
        <f t="shared" ref="X24" si="14">X25+X26</f>
        <v>17198</v>
      </c>
      <c r="Y24" s="32">
        <f t="shared" ref="Y24" si="15">Y25+Y26</f>
        <v>17637</v>
      </c>
      <c r="Z24" s="32">
        <f t="shared" ref="Z24" si="16">Z25+Z26</f>
        <v>18467</v>
      </c>
      <c r="AA24" s="32">
        <f t="shared" ref="AA24" si="17">AA25+AA26</f>
        <v>18257</v>
      </c>
      <c r="AB24" s="22"/>
      <c r="AC24" s="22"/>
      <c r="AD24" s="22"/>
      <c r="AE24" s="22"/>
      <c r="AF24" s="22"/>
      <c r="AG24" s="22"/>
      <c r="AH24" s="22"/>
      <c r="AI24" s="22"/>
      <c r="AJ24" s="22"/>
    </row>
    <row r="25" spans="1:36" s="37" customFormat="1" ht="24.95" customHeight="1" x14ac:dyDescent="0.2">
      <c r="A25" s="29" t="s">
        <v>73</v>
      </c>
      <c r="B25" s="31" t="s">
        <v>5</v>
      </c>
      <c r="C25" s="31" t="s">
        <v>4</v>
      </c>
      <c r="D25" s="31" t="s">
        <v>4</v>
      </c>
      <c r="E25" s="31" t="s">
        <v>4</v>
      </c>
      <c r="F25" s="31" t="s">
        <v>4</v>
      </c>
      <c r="G25" s="31" t="s">
        <v>4</v>
      </c>
      <c r="H25" s="31">
        <v>21911</v>
      </c>
      <c r="I25" s="31">
        <v>21382</v>
      </c>
      <c r="J25" s="31">
        <v>21069</v>
      </c>
      <c r="K25" s="31">
        <v>20581</v>
      </c>
      <c r="L25" s="31">
        <v>19848</v>
      </c>
      <c r="M25" s="31">
        <v>19425</v>
      </c>
      <c r="N25" s="31">
        <v>18807</v>
      </c>
      <c r="O25" s="31">
        <v>19166</v>
      </c>
      <c r="P25" s="31">
        <v>18756</v>
      </c>
      <c r="Q25" s="31">
        <v>18379</v>
      </c>
      <c r="R25" s="31">
        <v>18027</v>
      </c>
      <c r="S25" s="31">
        <v>17682</v>
      </c>
      <c r="T25" s="31">
        <v>17404</v>
      </c>
      <c r="U25" s="31">
        <v>17025</v>
      </c>
      <c r="V25" s="31">
        <v>15760</v>
      </c>
      <c r="W25" s="31">
        <v>16315</v>
      </c>
      <c r="X25" s="31">
        <v>17116</v>
      </c>
      <c r="Y25" s="31">
        <v>17531</v>
      </c>
      <c r="Z25" s="31">
        <v>18353</v>
      </c>
      <c r="AA25" s="31">
        <v>18120</v>
      </c>
      <c r="AB25" s="36"/>
      <c r="AC25" s="36"/>
      <c r="AD25" s="36"/>
      <c r="AE25" s="36"/>
      <c r="AF25" s="36"/>
      <c r="AG25" s="36"/>
      <c r="AH25" s="36"/>
      <c r="AI25" s="36"/>
      <c r="AJ25" s="36"/>
    </row>
    <row r="26" spans="1:36" s="37" customFormat="1" ht="24.95" customHeight="1" x14ac:dyDescent="0.2">
      <c r="A26" s="29" t="s">
        <v>77</v>
      </c>
      <c r="B26" s="31" t="s">
        <v>5</v>
      </c>
      <c r="C26" s="31" t="s">
        <v>4</v>
      </c>
      <c r="D26" s="31" t="s">
        <v>4</v>
      </c>
      <c r="E26" s="31" t="s">
        <v>4</v>
      </c>
      <c r="F26" s="31" t="s">
        <v>4</v>
      </c>
      <c r="G26" s="31" t="s">
        <v>4</v>
      </c>
      <c r="H26" s="31">
        <v>70</v>
      </c>
      <c r="I26" s="31">
        <v>142</v>
      </c>
      <c r="J26" s="31">
        <v>168</v>
      </c>
      <c r="K26" s="31">
        <v>191</v>
      </c>
      <c r="L26" s="31">
        <v>202</v>
      </c>
      <c r="M26" s="31">
        <v>113</v>
      </c>
      <c r="N26" s="31">
        <v>93</v>
      </c>
      <c r="O26" s="31">
        <v>98</v>
      </c>
      <c r="P26" s="31">
        <v>91</v>
      </c>
      <c r="Q26" s="31">
        <v>61</v>
      </c>
      <c r="R26" s="31">
        <v>38</v>
      </c>
      <c r="S26" s="31">
        <v>59</v>
      </c>
      <c r="T26" s="31">
        <v>67</v>
      </c>
      <c r="U26" s="31">
        <v>48</v>
      </c>
      <c r="V26" s="31">
        <v>60</v>
      </c>
      <c r="W26" s="31">
        <v>71</v>
      </c>
      <c r="X26" s="31">
        <v>82</v>
      </c>
      <c r="Y26" s="31">
        <v>106</v>
      </c>
      <c r="Z26" s="31">
        <v>114</v>
      </c>
      <c r="AA26" s="31">
        <v>137</v>
      </c>
      <c r="AB26" s="36"/>
      <c r="AC26" s="36"/>
      <c r="AD26" s="36"/>
      <c r="AE26" s="36"/>
      <c r="AF26" s="36"/>
      <c r="AG26" s="36"/>
      <c r="AH26" s="36"/>
      <c r="AI26" s="36"/>
      <c r="AJ26" s="36"/>
    </row>
    <row r="27" spans="1:36" ht="24.95" customHeight="1" thickBot="1" x14ac:dyDescent="0.25">
      <c r="A27" s="33" t="s">
        <v>79</v>
      </c>
      <c r="B27" s="41">
        <v>7420</v>
      </c>
      <c r="C27" s="34">
        <v>7365</v>
      </c>
      <c r="D27" s="34">
        <v>7268</v>
      </c>
      <c r="E27" s="34">
        <v>7122</v>
      </c>
      <c r="F27" s="34">
        <v>6951</v>
      </c>
      <c r="G27" s="34">
        <v>6695</v>
      </c>
      <c r="H27" s="34">
        <v>6611</v>
      </c>
      <c r="I27" s="34">
        <v>6391</v>
      </c>
      <c r="J27" s="34">
        <v>6178</v>
      </c>
      <c r="K27" s="34">
        <v>6015</v>
      </c>
      <c r="L27" s="34">
        <v>5793</v>
      </c>
      <c r="M27" s="34">
        <v>5620</v>
      </c>
      <c r="N27" s="34">
        <v>5433</v>
      </c>
      <c r="O27" s="34">
        <v>5283</v>
      </c>
      <c r="P27" s="34">
        <v>5125</v>
      </c>
      <c r="Q27" s="34">
        <v>4991</v>
      </c>
      <c r="R27" s="34">
        <v>4821</v>
      </c>
      <c r="S27" s="34">
        <v>4571</v>
      </c>
      <c r="T27" s="34">
        <v>4370</v>
      </c>
      <c r="U27" s="34">
        <v>4079</v>
      </c>
      <c r="V27" s="34">
        <v>3995</v>
      </c>
      <c r="W27" s="34">
        <v>3836</v>
      </c>
      <c r="X27" s="34">
        <v>3666</v>
      </c>
      <c r="Y27" s="34">
        <v>3487</v>
      </c>
      <c r="Z27" s="34">
        <v>3339</v>
      </c>
      <c r="AA27" s="34">
        <v>3196</v>
      </c>
      <c r="AB27" s="22"/>
      <c r="AC27" s="22"/>
      <c r="AD27" s="22"/>
      <c r="AE27" s="22"/>
      <c r="AF27" s="22"/>
      <c r="AG27" s="22"/>
      <c r="AH27" s="22"/>
      <c r="AI27" s="22"/>
      <c r="AJ27" s="22"/>
    </row>
    <row r="28" spans="1:36" ht="24.95" customHeight="1" thickTop="1" x14ac:dyDescent="0.2">
      <c r="A28" s="25" t="s">
        <v>59</v>
      </c>
      <c r="B28" s="42">
        <f>B11+B12+B13+B15+B24+B27</f>
        <v>299829</v>
      </c>
      <c r="C28" s="35">
        <f>C11+C12+C13+C15+C24+C27</f>
        <v>289605</v>
      </c>
      <c r="D28" s="35">
        <v>280729</v>
      </c>
      <c r="E28" s="35">
        <f>E27+E24+E15+E13+E12+E11</f>
        <v>276971</v>
      </c>
      <c r="F28" s="35">
        <f>F27+F24+F15+F13+F12+F11</f>
        <v>275060</v>
      </c>
      <c r="G28" s="35">
        <f t="shared" ref="G28:J28" si="18">G27+G24+G15+G13+G12+G11</f>
        <v>275492</v>
      </c>
      <c r="H28" s="35">
        <f t="shared" si="18"/>
        <v>275820</v>
      </c>
      <c r="I28" s="35">
        <f t="shared" si="18"/>
        <v>273058</v>
      </c>
      <c r="J28" s="35">
        <f t="shared" si="18"/>
        <v>268061</v>
      </c>
      <c r="K28" s="35">
        <f>K11+K12+K13+K14+K20+K24+K27</f>
        <v>262130</v>
      </c>
      <c r="L28" s="35">
        <f>L11+L12+L13+L14+L20+L24+L27</f>
        <v>253153</v>
      </c>
      <c r="M28" s="35">
        <f>M11+M12+M14+M13+M20+M24+M27</f>
        <v>243909</v>
      </c>
      <c r="N28" s="35">
        <f>N11+N12+N14+N13+N20+N24+N27</f>
        <v>233716</v>
      </c>
      <c r="O28" s="35">
        <f t="shared" ref="O28:AA28" si="19">O11+O12+O14+O13+O20+O24+O27</f>
        <v>226048</v>
      </c>
      <c r="P28" s="35">
        <f t="shared" si="19"/>
        <v>219944</v>
      </c>
      <c r="Q28" s="35">
        <f t="shared" si="19"/>
        <v>215032</v>
      </c>
      <c r="R28" s="35">
        <f t="shared" si="19"/>
        <v>211667</v>
      </c>
      <c r="S28" s="35">
        <f t="shared" si="19"/>
        <v>208236</v>
      </c>
      <c r="T28" s="35">
        <f t="shared" si="19"/>
        <v>205900</v>
      </c>
      <c r="U28" s="35">
        <f t="shared" si="19"/>
        <v>204024</v>
      </c>
      <c r="V28" s="35">
        <f t="shared" si="19"/>
        <v>211386</v>
      </c>
      <c r="W28" s="35">
        <f t="shared" si="19"/>
        <v>210254</v>
      </c>
      <c r="X28" s="35">
        <f t="shared" si="19"/>
        <v>209930</v>
      </c>
      <c r="Y28" s="35">
        <f t="shared" si="19"/>
        <v>210732</v>
      </c>
      <c r="Z28" s="35">
        <f t="shared" si="19"/>
        <v>210700</v>
      </c>
      <c r="AA28" s="35">
        <f t="shared" si="19"/>
        <v>206733</v>
      </c>
      <c r="AB28" s="22"/>
      <c r="AC28" s="22"/>
      <c r="AD28" s="22"/>
      <c r="AE28" s="22"/>
      <c r="AF28" s="22"/>
      <c r="AG28" s="22"/>
      <c r="AH28" s="22"/>
      <c r="AI28" s="22"/>
      <c r="AJ28" s="22"/>
    </row>
    <row r="29" spans="1:36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</row>
    <row r="30" spans="1:36" s="11" customFormat="1" ht="24.75" customHeight="1" x14ac:dyDescent="0.3">
      <c r="A30" s="47" t="s">
        <v>81</v>
      </c>
      <c r="B30" s="12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</sheetData>
  <customSheetViews>
    <customSheetView guid="{5224B946-F6DC-4B4B-A5FE-D4CCA586481D}" showGridLines="0" hiddenRows="1" hiddenColumns="1" topLeftCell="B1">
      <selection activeCell="B10" sqref="B10"/>
      <pageMargins left="0.7" right="0.7" top="0.75" bottom="0.75" header="0.3" footer="0.3"/>
      <pageSetup paperSize="9" orientation="portrait" r:id="rId1"/>
    </customSheetView>
    <customSheetView guid="{25C9E220-0BB1-473B-8DC4-67B2AC3DEC96}" showGridLines="0" hiddenRows="1" hiddenColumns="1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III-A-12 (1971-1987)</vt:lpstr>
      <vt:lpstr>III-A-12 (1988-1991)</vt:lpstr>
      <vt:lpstr>III-A-12 (1989-2014)</vt:lpstr>
      <vt:lpstr>'III-A-12 (1988-1991)'!Afdrukbereik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2020-06-15T09:35:01Z</dcterms:created>
  <dcterms:modified xsi:type="dcterms:W3CDTF">2020-06-15T09:35:05Z</dcterms:modified>
</cp:coreProperties>
</file>