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6A33E53E-062C-419F-B8ED-8FC9C1115D83}" xr6:coauthVersionLast="44" xr6:coauthVersionMax="44" xr10:uidLastSave="{00000000-0000-0000-0000-000000000000}"/>
  <bookViews>
    <workbookView xWindow="20370" yWindow="-120" windowWidth="29040" windowHeight="15840" activeTab="1" xr2:uid="{00000000-000D-0000-FFFF-FFFF00000000}"/>
  </bookViews>
  <sheets>
    <sheet name="V-A-2 (1970-2000)" sheetId="39" r:id="rId1"/>
    <sheet name="V-A-2 (2004-2018)" sheetId="40" r:id="rId2"/>
  </sheets>
  <definedNames>
    <definedName name="_xlnm.Print_Area" localSheetId="0">'V-A-2 (1970-2000)'!$A$2:$G$39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'V-A-2 (1970-2000)'!#REF!</definedName>
    <definedName name="Z_0E955206_716B_452B_855D_D21006127D1F_.wvu.PrintArea" localSheetId="0" hidden="1">'V-A-2 (1970-2000)'!$A$10:$H$39</definedName>
    <definedName name="Z_0E955206_716B_452B_855D_D21006127D1F_.wvu.Rows" localSheetId="0" hidden="1">'V-A-2 (1970-2000)'!#REF!,'V-A-2 (1970-2000)'!$10:$10,'V-A-2 (1970-2000)'!#REF!,'V-A-2 (1970-2000)'!#REF!,'V-A-2 (1970-2000)'!#REF!</definedName>
    <definedName name="Z_2A476C9D_C047_4EBB_BDE6_0EF9E48FA18F_.wvu.Cols" localSheetId="0" hidden="1">'V-A-2 (1970-2000)'!$A:$A</definedName>
    <definedName name="Z_2A476C9D_C047_4EBB_BDE6_0EF9E48FA18F_.wvu.Cols" localSheetId="1" hidden="1">'V-A-2 (2004-2018)'!$A:$A</definedName>
    <definedName name="Z_2A476C9D_C047_4EBB_BDE6_0EF9E48FA18F_.wvu.PrintArea" localSheetId="0" hidden="1">'V-A-2 (1970-2000)'!$A$2:$G$39</definedName>
    <definedName name="Z_2A476C9D_C047_4EBB_BDE6_0EF9E48FA18F_.wvu.Rows" localSheetId="0" hidden="1">'V-A-2 (1970-2000)'!#REF!</definedName>
    <definedName name="Z_2A476C9D_C047_4EBB_BDE6_0EF9E48FA18F_.wvu.Rows" localSheetId="1" hidden="1">'V-A-2 (2004-2018)'!#REF!</definedName>
    <definedName name="Z_38E1BB7F_6B2C_47FA_B8EF_48692DCFF448_.wvu.PrintArea" localSheetId="0" hidden="1">'V-A-2 (1970-2000)'!$A$10:$H$39</definedName>
    <definedName name="Z_450F84DD_8609_4A80_AB80_849933F1A4FA_.wvu.Cols" localSheetId="0" hidden="1">'V-A-2 (1970-2000)'!#REF!</definedName>
    <definedName name="Z_450F84DD_8609_4A80_AB80_849933F1A4FA_.wvu.Cols" localSheetId="1" hidden="1">'V-A-2 (2004-2018)'!#REF!</definedName>
    <definedName name="Z_450F84DD_8609_4A80_AB80_849933F1A4FA_.wvu.PrintArea" localSheetId="0" hidden="1">'V-A-2 (1970-2000)'!$A$2:$G$39</definedName>
    <definedName name="Z_450F84DD_8609_4A80_AB80_849933F1A4FA_.wvu.Rows" localSheetId="0" hidden="1">'V-A-2 (1970-2000)'!#REF!</definedName>
    <definedName name="Z_450F84DD_8609_4A80_AB80_849933F1A4FA_.wvu.Rows" localSheetId="1" hidden="1">'V-A-2 (2004-2018)'!#REF!</definedName>
    <definedName name="Z_509236D2_234F_4D94_B898_730043398560_.wvu.Cols" localSheetId="0" hidden="1">'V-A-2 (1970-2000)'!#REF!</definedName>
    <definedName name="Z_509236D2_234F_4D94_B898_730043398560_.wvu.Rows" localSheetId="0" hidden="1">'V-A-2 (1970-2000)'!#REF!</definedName>
    <definedName name="Z_55E504A0_A194_4D30_979F_2A59828375F0_.wvu.Cols" localSheetId="0" hidden="1">'V-A-2 (1970-2000)'!$A:$A,'V-A-2 (1970-2000)'!#REF!</definedName>
    <definedName name="Z_55E504A0_A194_4D30_979F_2A59828375F0_.wvu.PrintArea" localSheetId="0" hidden="1">'V-A-2 (1970-2000)'!$B$2:$F$39</definedName>
    <definedName name="Z_55E504A0_A194_4D30_979F_2A59828375F0_.wvu.Rows" localSheetId="0" hidden="1">'V-A-2 (1970-2000)'!#REF!</definedName>
    <definedName name="Z_7729C087_579D_4488_8235_730A8C5A89E1_.wvu.Cols" localSheetId="0" hidden="1">'V-A-2 (1970-2000)'!#REF!</definedName>
    <definedName name="Z_7729C087_579D_4488_8235_730A8C5A89E1_.wvu.PrintArea" localSheetId="0" hidden="1">'V-A-2 (1970-2000)'!$A$10:$H$39</definedName>
    <definedName name="Z_7729C087_579D_4488_8235_730A8C5A89E1_.wvu.Rows" localSheetId="0" hidden="1">'V-A-2 (1970-2000)'!#REF!</definedName>
    <definedName name="Z_8BE90383_D74B_4FE7_A1AC_2D96D21C4696_.wvu.Cols" localSheetId="0" hidden="1">'V-A-2 (1970-2000)'!$A:$A,'V-A-2 (1970-2000)'!#REF!</definedName>
    <definedName name="Z_8BE90383_D74B_4FE7_A1AC_2D96D21C4696_.wvu.PrintArea" localSheetId="0" hidden="1">'V-A-2 (1970-2000)'!$A$10:$H$39</definedName>
    <definedName name="Z_8BE90383_D74B_4FE7_A1AC_2D96D21C4696_.wvu.Rows" localSheetId="0" hidden="1">'V-A-2 (1970-2000)'!#REF!,'V-A-2 (1970-2000)'!#REF!,'V-A-2 (1970-2000)'!#REF!,'V-A-2 (1970-2000)'!#REF!,'V-A-2 (1970-2000)'!#REF!,'V-A-2 (1970-2000)'!#REF!</definedName>
    <definedName name="Z_99C9E3E5_F007_46DF_8740_08113C065C51_.wvu.Cols" localSheetId="0" hidden="1">'V-A-2 (1970-2000)'!#REF!</definedName>
    <definedName name="Z_99C9E3E5_F007_46DF_8740_08113C065C51_.wvu.PrintArea" localSheetId="0" hidden="1">'V-A-2 (1970-2000)'!$A$10:$H$39</definedName>
    <definedName name="Z_99C9E3E5_F007_46DF_8740_08113C065C51_.wvu.Rows" localSheetId="0" hidden="1">'V-A-2 (1970-2000)'!#REF!,'V-A-2 (1970-2000)'!$10:$10,'V-A-2 (1970-2000)'!#REF!,'V-A-2 (1970-2000)'!#REF!,'V-A-2 (1970-2000)'!#REF!</definedName>
    <definedName name="Z_CA7C2C2C_E5EA_4A5E_9700_A7E8D1C87485_.wvu.PrintArea" localSheetId="0" hidden="1">'V-A-2 (1970-2000)'!$B$10:$G$39</definedName>
    <definedName name="Z_D9CC8C55_E3F7_4B53_993D_3030D1A4DB08_.wvu.Cols" localSheetId="0" hidden="1">'V-A-2 (1970-2000)'!#REF!</definedName>
    <definedName name="Z_D9CC8C55_E3F7_4B53_993D_3030D1A4DB08_.wvu.PrintArea" localSheetId="0" hidden="1">'V-A-2 (1970-2000)'!$A$10:$H$39</definedName>
    <definedName name="Z_D9CC8C55_E3F7_4B53_993D_3030D1A4DB08_.wvu.Rows" localSheetId="0" hidden="1">'V-A-2 (1970-2000)'!#REF!</definedName>
    <definedName name="Z_F16144FC_04A6_48BC_B28E_2B30DEF3F66E_.wvu.Cols" localSheetId="0" hidden="1">'V-A-2 (1970-2000)'!#REF!</definedName>
    <definedName name="Z_F16144FC_04A6_48BC_B28E_2B30DEF3F66E_.wvu.PrintArea" localSheetId="0" hidden="1">'V-A-2 (1970-2000)'!$A$2:$G$39</definedName>
    <definedName name="Z_F16144FC_04A6_48BC_B28E_2B30DEF3F66E_.wvu.Rows" localSheetId="0" hidden="1">'V-A-2 (1970-2000)'!#REF!</definedName>
    <definedName name="Z_FE2317E1_3300_488D_A0D1_F3637A11C263_.wvu.Cols" localSheetId="0" hidden="1">'V-A-2 (1970-2000)'!$A:$A,'V-A-2 (1970-2000)'!#REF!</definedName>
    <definedName name="Z_FE2317E1_3300_488D_A0D1_F3637A11C263_.wvu.PrintArea" localSheetId="0" hidden="1">'V-A-2 (1970-2000)'!$A$10:$H$39</definedName>
    <definedName name="Z_FE2317E1_3300_488D_A0D1_F3637A11C263_.wvu.Rows" localSheetId="0" hidden="1">'V-A-2 (1970-2000)'!#REF!,'V-A-2 (1970-2000)'!#REF!,'V-A-2 (1970-2000)'!#REF!,'V-A-2 (1970-2000)'!#REF!,'V-A-2 (1970-2000)'!#REF!,'V-A-2 (1970-2000)'!#REF!</definedName>
  </definedNames>
  <calcPr calcId="191029"/>
  <customWorkbookViews>
    <customWorkbookView name="FR" guid="{2A476C9D-C047-4EBB-BDE6-0EF9E48FA18F}" maximized="1" xWindow="-9" yWindow="-9" windowWidth="1938" windowHeight="1048" activeSheetId="40"/>
    <customWorkbookView name="NL" guid="{450F84DD-8609-4A80-AB80-849933F1A4FA}" maximized="1" xWindow="-9" yWindow="-9" windowWidth="1938" windowHeight="1048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0" i="40" l="1"/>
  <c r="L50" i="40"/>
  <c r="P34" i="40" l="1"/>
  <c r="O34" i="40"/>
  <c r="N34" i="40"/>
  <c r="M34" i="40"/>
  <c r="L34" i="40"/>
  <c r="P39" i="40" l="1"/>
  <c r="P49" i="40" s="1"/>
  <c r="O39" i="40"/>
  <c r="O49" i="40" s="1"/>
  <c r="P48" i="40"/>
  <c r="O48" i="40"/>
  <c r="P11" i="40"/>
  <c r="P47" i="40" s="1"/>
  <c r="O11" i="40"/>
  <c r="O50" i="40" l="1"/>
  <c r="O47" i="40"/>
  <c r="P50" i="40"/>
  <c r="D39" i="40" l="1"/>
  <c r="N39" i="40" l="1"/>
  <c r="M39" i="40"/>
  <c r="L39" i="40"/>
  <c r="K39" i="40"/>
  <c r="J39" i="40"/>
  <c r="I39" i="40"/>
  <c r="H39" i="40"/>
  <c r="G39" i="40"/>
  <c r="F39" i="40"/>
  <c r="E39" i="40"/>
  <c r="C39" i="40"/>
  <c r="B39" i="40"/>
  <c r="N11" i="40" l="1"/>
  <c r="N50" i="40" s="1"/>
  <c r="M11" i="40"/>
  <c r="L11" i="40"/>
  <c r="K11" i="40"/>
  <c r="K50" i="40" s="1"/>
  <c r="J11" i="40"/>
  <c r="J50" i="40" s="1"/>
  <c r="I11" i="40"/>
  <c r="I50" i="40" s="1"/>
  <c r="H11" i="40"/>
  <c r="H50" i="40" s="1"/>
  <c r="G11" i="40"/>
  <c r="G50" i="40" s="1"/>
  <c r="F11" i="40"/>
  <c r="F50" i="40" s="1"/>
  <c r="E11" i="40"/>
  <c r="E50" i="40" s="1"/>
  <c r="D11" i="40"/>
  <c r="D50" i="40" s="1"/>
  <c r="C11" i="40"/>
  <c r="C50" i="40" s="1"/>
  <c r="B11" i="40"/>
  <c r="B50" i="40" s="1"/>
  <c r="B27" i="39" l="1"/>
  <c r="AF27" i="39"/>
  <c r="AE27" i="39"/>
  <c r="AD27" i="39"/>
  <c r="AC27" i="39"/>
  <c r="AB27" i="39"/>
  <c r="AA27" i="39"/>
  <c r="Z27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AF22" i="39"/>
  <c r="AE22" i="39"/>
  <c r="AD22" i="39"/>
  <c r="AC22" i="39"/>
  <c r="AB22" i="39"/>
  <c r="AA22" i="39"/>
  <c r="Z22" i="39"/>
  <c r="Y22" i="39"/>
  <c r="X22" i="39"/>
  <c r="W22" i="39"/>
  <c r="V22" i="39"/>
  <c r="U22" i="39"/>
  <c r="T22" i="39"/>
  <c r="S22" i="39"/>
  <c r="R22" i="39"/>
  <c r="Q22" i="39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AF19" i="39"/>
  <c r="AE19" i="39"/>
  <c r="AD19" i="39"/>
  <c r="AC19" i="39"/>
  <c r="AB19" i="39"/>
  <c r="AA19" i="39"/>
  <c r="Z19" i="39"/>
  <c r="Y19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B19" i="39"/>
  <c r="AF11" i="39"/>
  <c r="AE11" i="39"/>
  <c r="AD11" i="39"/>
  <c r="AC11" i="39"/>
  <c r="AB11" i="39"/>
  <c r="AA11" i="39"/>
  <c r="Z11" i="39"/>
  <c r="Y11" i="39"/>
  <c r="X11" i="39"/>
  <c r="W11" i="39"/>
  <c r="V11" i="39"/>
  <c r="U11" i="39"/>
  <c r="T11" i="39"/>
  <c r="S11" i="39"/>
  <c r="R11" i="39"/>
  <c r="Q11" i="39"/>
  <c r="P11" i="39"/>
  <c r="O11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B11" i="39"/>
  <c r="B32" i="39" s="1"/>
  <c r="E32" i="39" l="1"/>
  <c r="M32" i="39"/>
  <c r="Y32" i="39"/>
  <c r="N32" i="39"/>
  <c r="R32" i="39"/>
  <c r="L32" i="39"/>
  <c r="X32" i="39"/>
  <c r="AF32" i="39"/>
  <c r="AE32" i="39"/>
  <c r="AD32" i="39"/>
  <c r="AC32" i="39"/>
  <c r="AB32" i="39"/>
  <c r="AA32" i="39"/>
  <c r="Z32" i="39"/>
  <c r="W32" i="39"/>
  <c r="V32" i="39"/>
  <c r="U32" i="39"/>
  <c r="T32" i="39"/>
  <c r="S32" i="39"/>
  <c r="Q32" i="39"/>
  <c r="P32" i="39"/>
  <c r="O32" i="39"/>
  <c r="K32" i="39"/>
  <c r="J32" i="39"/>
  <c r="I32" i="39"/>
  <c r="H32" i="39"/>
  <c r="G32" i="39"/>
  <c r="F32" i="39"/>
  <c r="D32" i="39"/>
  <c r="C32" i="39"/>
</calcChain>
</file>

<file path=xl/sharedStrings.xml><?xml version="1.0" encoding="utf-8"?>
<sst xmlns="http://schemas.openxmlformats.org/spreadsheetml/2006/main" count="292" uniqueCount="120">
  <si>
    <t xml:space="preserve">Perimeter: Sociale zekerheid 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</si>
  <si>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</si>
  <si>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</si>
  <si>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</si>
  <si>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</si>
  <si>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</si>
  <si>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</si>
  <si>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</si>
  <si>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</si>
  <si>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</si>
  <si>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</si>
  <si>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</si>
  <si>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</si>
  <si>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</si>
  <si>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</si>
  <si>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</si>
  <si>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</si>
  <si>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</si>
  <si>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</si>
  <si>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</si>
  <si>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</si>
  <si>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</si>
  <si>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</si>
  <si>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</si>
  <si>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</si>
  <si>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</si>
  <si>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</si>
  <si>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</si>
  <si>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1970</t>
  </si>
  <si>
    <t>1971</t>
  </si>
  <si>
    <t>1972</t>
  </si>
  <si>
    <t>1973</t>
  </si>
  <si>
    <t>Staat, Gemeenschappen en Gewesten</t>
  </si>
  <si>
    <t xml:space="preserve">   Federale autonome overheidsbedrijven</t>
  </si>
  <si>
    <t>Provincies</t>
  </si>
  <si>
    <t>Gemeenten</t>
  </si>
  <si>
    <t>Internationale instellingen</t>
  </si>
  <si>
    <t>Algemeen totaal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</si>
  <si>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</si>
  <si>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</si>
  <si>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</si>
  <si>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</si>
  <si>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</si>
  <si>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</si>
  <si>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</si>
  <si>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</si>
  <si>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</si>
  <si>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</si>
  <si>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</si>
  <si>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</si>
  <si>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Federale overheidsdiensten</t>
  </si>
  <si>
    <t xml:space="preserve">   FOD Budget en Beheerscontrole</t>
  </si>
  <si>
    <t xml:space="preserve">   FOD Mobiliteit en Vervoer</t>
  </si>
  <si>
    <t xml:space="preserve">   FOD Economie, K.M.O., Middenstand en Energie</t>
  </si>
  <si>
    <t xml:space="preserve">   FOD Binnenlandse Zaken</t>
  </si>
  <si>
    <t xml:space="preserve">   FOD Sociale Zekerheid</t>
  </si>
  <si>
    <t xml:space="preserve">   FOD Justitie</t>
  </si>
  <si>
    <t xml:space="preserve">   FOD Werkgelegenheid, Arbeid en Sociaal Overleg</t>
  </si>
  <si>
    <t xml:space="preserve">   POD (samen)</t>
  </si>
  <si>
    <t xml:space="preserve">   Bijzondere korpsen</t>
  </si>
  <si>
    <t xml:space="preserve">   Leger</t>
  </si>
  <si>
    <t xml:space="preserve">   Parastatalen</t>
  </si>
  <si>
    <t xml:space="preserve">   Diversen</t>
  </si>
  <si>
    <t>Gewesten en Gemeenschappen</t>
  </si>
  <si>
    <t>Provinciale en lokale besturen</t>
  </si>
  <si>
    <t xml:space="preserve">   Gemeenten</t>
  </si>
  <si>
    <t xml:space="preserve">   OCMW's</t>
  </si>
  <si>
    <t xml:space="preserve">   Intercommunales</t>
  </si>
  <si>
    <t xml:space="preserve">   Provincies</t>
  </si>
  <si>
    <t xml:space="preserve">   Politiezones</t>
  </si>
  <si>
    <t>Federale Staat</t>
  </si>
  <si>
    <t>Gemeenschappen en Gewesten</t>
  </si>
  <si>
    <t>-</t>
  </si>
  <si>
    <t xml:space="preserve">   FOD Financiën</t>
  </si>
  <si>
    <t xml:space="preserve">   FOD Informatie- en Communicatietechnologie</t>
  </si>
  <si>
    <t>Provinciën, gemeenten en overige lokale besturen</t>
  </si>
  <si>
    <t>Titel: Personeelssterkte - enkel onderworpen aan de verzekering geneeskundige verzorging</t>
  </si>
  <si>
    <t xml:space="preserve">- </t>
  </si>
  <si>
    <t>Pensioendienst van de overheidssector</t>
  </si>
  <si>
    <t>Ministerie van Landsverdediging</t>
  </si>
  <si>
    <t>FOD Kanselarij van de Eerste Minister</t>
  </si>
  <si>
    <t>FOD Personeel en Organisatie</t>
  </si>
  <si>
    <t>Administratie</t>
  </si>
  <si>
    <t>Onderwijs</t>
  </si>
  <si>
    <t>Pararegionale en paracommunautaire instellingen voor openbare dienstverlening</t>
  </si>
  <si>
    <t>Diversen</t>
  </si>
  <si>
    <t>Rijkswacht</t>
  </si>
  <si>
    <t>Ondernemingen</t>
  </si>
  <si>
    <t>Andere diensten</t>
  </si>
  <si>
    <t>Federale autonome overheidsbedrijven</t>
  </si>
  <si>
    <t>OCMW en andere diensten</t>
  </si>
  <si>
    <t xml:space="preserve">Tak: - </t>
  </si>
  <si>
    <t xml:space="preserve">Bron: FOD Sociale Zekerheid, RSZ </t>
  </si>
  <si>
    <t xml:space="preserve">Titel: Personeelssterkte - enkel onderworpen aan de verzekering geneeskundige verzorging </t>
  </si>
  <si>
    <r>
      <t xml:space="preserve">Geestelijken n.e.v. </t>
    </r>
    <r>
      <rPr>
        <b/>
        <vertAlign val="superscript"/>
        <sz val="12"/>
        <color rgb="FF333399"/>
        <rFont val="Century Gothic"/>
        <family val="2"/>
      </rPr>
      <t>(3)(6)</t>
    </r>
    <r>
      <rPr>
        <b/>
        <sz val="12"/>
        <color rgb="FF333399"/>
        <rFont val="Century Gothic"/>
        <family val="2"/>
      </rPr>
      <t xml:space="preserve"> </t>
    </r>
  </si>
  <si>
    <r>
      <t xml:space="preserve">Onderwijs n.e.v. </t>
    </r>
    <r>
      <rPr>
        <b/>
        <vertAlign val="superscript"/>
        <sz val="12"/>
        <color rgb="FF333399"/>
        <rFont val="Century Gothic"/>
        <family val="2"/>
      </rPr>
      <t>(3)</t>
    </r>
  </si>
  <si>
    <r>
      <t xml:space="preserve">Leger </t>
    </r>
    <r>
      <rPr>
        <vertAlign val="superscript"/>
        <sz val="12"/>
        <color rgb="FF333399"/>
        <rFont val="Century Gothic"/>
        <family val="2"/>
      </rPr>
      <t>(1)</t>
    </r>
  </si>
  <si>
    <r>
      <t xml:space="preserve">Ondernemingen </t>
    </r>
    <r>
      <rPr>
        <vertAlign val="superscript"/>
        <sz val="12"/>
        <color rgb="FF333399"/>
        <rFont val="Century Gothic"/>
        <family val="2"/>
      </rPr>
      <t>(2)</t>
    </r>
  </si>
  <si>
    <r>
      <t xml:space="preserve">Kleuter en lager </t>
    </r>
    <r>
      <rPr>
        <vertAlign val="superscript"/>
        <sz val="12"/>
        <color rgb="FF333399"/>
        <rFont val="Century Gothic"/>
        <family val="2"/>
      </rPr>
      <t>(4)</t>
    </r>
  </si>
  <si>
    <r>
      <t xml:space="preserve">Vrij </t>
    </r>
    <r>
      <rPr>
        <vertAlign val="superscript"/>
        <sz val="12"/>
        <color rgb="FF333399"/>
        <rFont val="Century Gothic"/>
        <family val="2"/>
      </rPr>
      <t>(5)</t>
    </r>
    <r>
      <rPr>
        <sz val="12"/>
        <color rgb="FF333399"/>
        <rFont val="Century Gothic"/>
        <family val="2"/>
      </rPr>
      <t xml:space="preserve"> </t>
    </r>
  </si>
  <si>
    <r>
      <t xml:space="preserve">NB: </t>
    </r>
    <r>
      <rPr>
        <sz val="11"/>
        <color rgb="FF333399"/>
        <rFont val="Century Gothic"/>
        <family val="2"/>
      </rPr>
      <t>Er zijn geen cijfers beschikbaar voor 2001, 2002 en 2003. Hiernaast is de structuur van deze statistiek gewijzigd ten gevolge van de verschillende staatshervormingen. Hierdoor zijn beide tabbladen niet volledig vergelijkbaar.</t>
    </r>
  </si>
  <si>
    <r>
      <rPr>
        <vertAlign val="superscript"/>
        <sz val="10"/>
        <color rgb="FF333399"/>
        <rFont val="Century Gothic"/>
        <family val="2"/>
      </rPr>
      <t>(4)</t>
    </r>
    <r>
      <rPr>
        <sz val="10"/>
        <color rgb="FF333399"/>
        <rFont val="Century Gothic"/>
        <family val="2"/>
      </rPr>
      <t xml:space="preserve"> Het gaat hier om de personeelsleden van het gemeentelijk, provinciaal en vrij onderwijs, die rechtstreeks van de Staat hun weddetoelage ontvangen.</t>
    </r>
  </si>
  <si>
    <r>
      <rPr>
        <vertAlign val="superscript"/>
        <sz val="10"/>
        <color rgb="FF333399"/>
        <rFont val="Century Gothic"/>
        <family val="2"/>
      </rPr>
      <t xml:space="preserve">(5) </t>
    </r>
    <r>
      <rPr>
        <sz val="10"/>
        <color rgb="FF333399"/>
        <rFont val="Century Gothic"/>
        <family val="2"/>
      </rPr>
      <t>Behoudens het reeds in vorige kolom opgenomen personeel van het vrij, lager en kleuteronderwijs.</t>
    </r>
  </si>
  <si>
    <t xml:space="preserve">FOD Beleid en Ondersteuning </t>
  </si>
  <si>
    <t xml:space="preserve">2017 </t>
  </si>
  <si>
    <t xml:space="preserve">2018 </t>
  </si>
  <si>
    <t xml:space="preserve">Periode: 2004-2018 </t>
  </si>
  <si>
    <t>FOD Buitenlandse Zaken, Buitenlandse Handel en Ontwikkelingssamenwerking</t>
  </si>
  <si>
    <t>FOD Volksgezondheid, Veiligheid van de Voedselketen en Leefmilieu</t>
  </si>
  <si>
    <t xml:space="preserve">   Hulpverleningszones</t>
  </si>
  <si>
    <r>
      <rPr>
        <vertAlign val="superscript"/>
        <sz val="10"/>
        <color rgb="FF333399"/>
        <rFont val="Century Gothic"/>
        <family val="2"/>
      </rPr>
      <t xml:space="preserve">(6) </t>
    </r>
    <r>
      <rPr>
        <sz val="10"/>
        <color rgb="FF333399"/>
        <rFont val="Century Gothic"/>
        <family val="2"/>
      </rPr>
      <t>Behoudens de in het onderwijs tewerkgestelde leden van de geestelijkheid en van de kloostergemeenschappen.</t>
    </r>
  </si>
  <si>
    <r>
      <rPr>
        <vertAlign val="superscript"/>
        <sz val="10"/>
        <color rgb="FF333399"/>
        <rFont val="Century Gothic"/>
        <family val="2"/>
      </rPr>
      <t xml:space="preserve">(1) </t>
    </r>
    <r>
      <rPr>
        <sz val="10"/>
        <color rgb="FF333399"/>
        <rFont val="Century Gothic"/>
        <family val="2"/>
      </rPr>
      <t>Het personeel van het Ministerie van Landsverdediging inbegrepen.</t>
    </r>
  </si>
  <si>
    <r>
      <rPr>
        <vertAlign val="superscript"/>
        <sz val="10"/>
        <color rgb="FF333399"/>
        <rFont val="Century Gothic"/>
        <family val="2"/>
      </rPr>
      <t>(2)</t>
    </r>
    <r>
      <rPr>
        <sz val="10"/>
        <color rgb="FF333399"/>
        <rFont val="Century Gothic"/>
        <family val="2"/>
      </rPr>
      <t xml:space="preserve">  Het personeel van de haveninrichtingen van Antwerpen, Gent en Oostende inbegrepen.</t>
    </r>
  </si>
  <si>
    <r>
      <rPr>
        <vertAlign val="superscript"/>
        <sz val="10"/>
        <color rgb="FF333399"/>
        <rFont val="Century Gothic"/>
        <family val="2"/>
      </rPr>
      <t>(3)</t>
    </r>
    <r>
      <rPr>
        <sz val="10"/>
        <color rgb="FF333399"/>
        <rFont val="Century Gothic"/>
        <family val="2"/>
      </rPr>
      <t xml:space="preserve"> n.e.v.: niet eerder vermeld.</t>
    </r>
  </si>
  <si>
    <t>(1) Vanaf 2017 vervangt de FOD Beleid en Ondersteuning de FOD Personeel en Organisatie, de FOD Informatie- en Communicatie-technologie en de FOD Budget en Beheerscontrole.</t>
  </si>
  <si>
    <t xml:space="preserve">Periode: 1970-2000 </t>
  </si>
  <si>
    <t xml:space="preserve">Stelsel: Ambtenaren </t>
  </si>
  <si>
    <t xml:space="preserve">Update: Februari 2020  </t>
  </si>
  <si>
    <t>Eenheden: Aantal</t>
  </si>
  <si>
    <t xml:space="preserve">Update: Februari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</si>
</sst>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#,##0.00_)"/>
    <numFmt numFmtId="166" formatCode="#,##0.0"/>
  </numFmts>
  <fonts count="24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u/>
      <sz val="11"/>
      <color rgb="FF333399"/>
      <name val="Century Gothic"/>
      <family val="2"/>
    </font>
    <font>
      <b/>
      <sz val="12"/>
      <color rgb="FF333399"/>
      <name val="Century Gothic"/>
      <family val="2"/>
    </font>
    <font>
      <sz val="12"/>
      <color rgb="FF333399"/>
      <name val="Century Gothic"/>
      <family val="2"/>
    </font>
    <font>
      <b/>
      <sz val="10"/>
      <name val="Arial"/>
      <family val="2"/>
    </font>
    <font>
      <b/>
      <vertAlign val="superscript"/>
      <sz val="12"/>
      <color rgb="FF333399"/>
      <name val="Century Gothic"/>
      <family val="2"/>
    </font>
    <font>
      <vertAlign val="superscript"/>
      <sz val="12"/>
      <color rgb="FF333399"/>
      <name val="Century Gothic"/>
      <family val="2"/>
    </font>
    <font>
      <vertAlign val="superscript"/>
      <sz val="10"/>
      <color rgb="FF333399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medium">
        <color rgb="FF333399"/>
      </right>
      <top/>
      <bottom/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65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164" fontId="12" fillId="7" borderId="0" xfId="0" applyNumberFormat="1" applyFont="1" applyFill="1" applyBorder="1" applyAlignment="1"/>
    <xf numFmtId="164" fontId="12" fillId="7" borderId="0" xfId="0" applyNumberFormat="1" applyFont="1" applyFill="1" applyAlignment="1"/>
    <xf numFmtId="0" fontId="13" fillId="7" borderId="0" xfId="0" applyFont="1" applyFill="1" applyAlignment="1"/>
    <xf numFmtId="0" fontId="13" fillId="7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Border="1" applyAlignment="1"/>
    <xf numFmtId="0" fontId="11" fillId="7" borderId="0" xfId="0" applyFont="1" applyFill="1" applyAlignment="1"/>
    <xf numFmtId="164" fontId="11" fillId="7" borderId="0" xfId="0" applyNumberFormat="1" applyFont="1" applyFill="1" applyBorder="1" applyAlignment="1">
      <alignment vertical="center"/>
    </xf>
    <xf numFmtId="0" fontId="11" fillId="8" borderId="0" xfId="0" applyFont="1" applyFill="1" applyAlignment="1">
      <alignment vertical="center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0" fontId="0" fillId="0" borderId="0" xfId="0" applyBorder="1"/>
    <xf numFmtId="0" fontId="11" fillId="7" borderId="0" xfId="0" applyFont="1" applyFill="1" applyBorder="1" applyAlignment="1"/>
    <xf numFmtId="0" fontId="13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164" fontId="11" fillId="7" borderId="9" xfId="0" applyNumberFormat="1" applyFont="1" applyFill="1" applyBorder="1" applyAlignment="1">
      <alignment vertical="center"/>
    </xf>
    <xf numFmtId="164" fontId="17" fillId="7" borderId="0" xfId="0" applyNumberFormat="1" applyFont="1" applyFill="1" applyBorder="1" applyAlignment="1"/>
    <xf numFmtId="166" fontId="11" fillId="7" borderId="0" xfId="0" applyNumberFormat="1" applyFont="1" applyFill="1" applyBorder="1" applyAlignment="1">
      <alignment horizontal="right" vertical="center"/>
    </xf>
    <xf numFmtId="0" fontId="10" fillId="7" borderId="0" xfId="0" quotePrefix="1" applyFont="1" applyFill="1" applyBorder="1" applyAlignment="1">
      <alignment horizontal="left" indent="2"/>
    </xf>
    <xf numFmtId="164" fontId="10" fillId="7" borderId="0" xfId="0" applyNumberFormat="1" applyFont="1" applyFill="1" applyBorder="1" applyAlignment="1"/>
    <xf numFmtId="164" fontId="12" fillId="7" borderId="0" xfId="0" applyNumberFormat="1" applyFont="1" applyFill="1" applyBorder="1" applyAlignment="1">
      <alignment vertical="center"/>
    </xf>
    <xf numFmtId="0" fontId="14" fillId="7" borderId="11" xfId="0" quotePrefix="1" applyFont="1" applyFill="1" applyBorder="1" applyAlignment="1">
      <alignment horizontal="left" vertical="center" wrapText="1" indent="1"/>
    </xf>
    <xf numFmtId="0" fontId="18" fillId="7" borderId="12" xfId="0" quotePrefix="1" applyFont="1" applyFill="1" applyBorder="1" applyAlignment="1">
      <alignment horizontal="left" vertical="center" indent="1"/>
    </xf>
    <xf numFmtId="0" fontId="18" fillId="7" borderId="10" xfId="0" quotePrefix="1" applyFont="1" applyFill="1" applyBorder="1" applyAlignment="1">
      <alignment horizontal="left" vertical="center" indent="1"/>
    </xf>
    <xf numFmtId="0" fontId="11" fillId="7" borderId="10" xfId="0" quotePrefix="1" applyFont="1" applyFill="1" applyBorder="1" applyAlignment="1">
      <alignment horizontal="left" vertical="center" indent="1"/>
    </xf>
    <xf numFmtId="164" fontId="11" fillId="0" borderId="0" xfId="0" applyNumberFormat="1" applyFont="1" applyFill="1" applyBorder="1" applyAlignment="1">
      <alignment vertical="center"/>
    </xf>
    <xf numFmtId="164" fontId="11" fillId="8" borderId="0" xfId="0" applyNumberFormat="1" applyFont="1" applyFill="1" applyBorder="1" applyAlignment="1">
      <alignment vertical="center"/>
    </xf>
    <xf numFmtId="164" fontId="11" fillId="8" borderId="9" xfId="0" applyNumberFormat="1" applyFont="1" applyFill="1" applyBorder="1" applyAlignment="1">
      <alignment vertical="center"/>
    </xf>
    <xf numFmtId="164" fontId="11" fillId="7" borderId="8" xfId="0" applyNumberFormat="1" applyFont="1" applyFill="1" applyBorder="1" applyAlignment="1">
      <alignment vertical="center"/>
    </xf>
    <xf numFmtId="165" fontId="13" fillId="8" borderId="0" xfId="0" quotePrefix="1" applyNumberFormat="1" applyFont="1" applyFill="1" applyBorder="1" applyAlignment="1">
      <alignment horizontal="left" vertical="center" indent="1"/>
    </xf>
    <xf numFmtId="164" fontId="13" fillId="7" borderId="0" xfId="0" applyNumberFormat="1" applyFont="1" applyFill="1" applyBorder="1" applyAlignment="1">
      <alignment vertical="center"/>
    </xf>
    <xf numFmtId="166" fontId="13" fillId="7" borderId="0" xfId="0" applyNumberFormat="1" applyFont="1" applyFill="1" applyBorder="1" applyAlignment="1">
      <alignment horizontal="right" vertical="center"/>
    </xf>
    <xf numFmtId="164" fontId="13" fillId="7" borderId="0" xfId="0" applyNumberFormat="1" applyFont="1" applyFill="1" applyBorder="1" applyAlignment="1">
      <alignment horizontal="right" vertical="center"/>
    </xf>
    <xf numFmtId="0" fontId="13" fillId="7" borderId="10" xfId="0" quotePrefix="1" applyFont="1" applyFill="1" applyBorder="1" applyAlignment="1">
      <alignment horizontal="left" vertical="center" indent="2"/>
    </xf>
    <xf numFmtId="0" fontId="13" fillId="7" borderId="10" xfId="0" quotePrefix="1" applyFont="1" applyFill="1" applyBorder="1" applyAlignment="1">
      <alignment horizontal="left" vertical="center" indent="1"/>
    </xf>
    <xf numFmtId="0" fontId="13" fillId="7" borderId="10" xfId="0" quotePrefix="1" applyFont="1" applyFill="1" applyBorder="1" applyAlignment="1">
      <alignment horizontal="left" vertical="center" wrapText="1" indent="2"/>
    </xf>
    <xf numFmtId="0" fontId="11" fillId="7" borderId="12" xfId="0" quotePrefix="1" applyFont="1" applyFill="1" applyBorder="1" applyAlignment="1">
      <alignment horizontal="left" vertical="center" indent="1"/>
    </xf>
    <xf numFmtId="0" fontId="11" fillId="7" borderId="11" xfId="0" quotePrefix="1" applyFont="1" applyFill="1" applyBorder="1" applyAlignment="1">
      <alignment horizontal="left" vertical="center" indent="1"/>
    </xf>
    <xf numFmtId="0" fontId="20" fillId="0" borderId="0" xfId="0" applyFont="1"/>
    <xf numFmtId="0" fontId="19" fillId="7" borderId="10" xfId="0" quotePrefix="1" applyFont="1" applyFill="1" applyBorder="1" applyAlignment="1">
      <alignment horizontal="left" vertical="center" indent="2"/>
    </xf>
    <xf numFmtId="164" fontId="19" fillId="7" borderId="0" xfId="0" applyNumberFormat="1" applyFont="1" applyFill="1" applyBorder="1" applyAlignment="1">
      <alignment vertical="center"/>
    </xf>
    <xf numFmtId="164" fontId="19" fillId="7" borderId="0" xfId="0" quotePrefix="1" applyNumberFormat="1" applyFont="1" applyFill="1" applyBorder="1" applyAlignment="1">
      <alignment vertical="center"/>
    </xf>
    <xf numFmtId="164" fontId="18" fillId="7" borderId="0" xfId="0" applyNumberFormat="1" applyFont="1" applyFill="1" applyBorder="1" applyAlignment="1">
      <alignment vertical="center"/>
    </xf>
    <xf numFmtId="164" fontId="18" fillId="7" borderId="9" xfId="0" applyNumberFormat="1" applyFont="1" applyFill="1" applyBorder="1" applyAlignment="1">
      <alignment vertical="center"/>
    </xf>
    <xf numFmtId="0" fontId="18" fillId="7" borderId="0" xfId="0" applyFont="1" applyFill="1" applyAlignment="1"/>
    <xf numFmtId="0" fontId="14" fillId="7" borderId="0" xfId="0" applyFont="1" applyFill="1" applyAlignment="1">
      <alignment horizontal="left" vertical="center" indent="1"/>
    </xf>
    <xf numFmtId="0" fontId="11" fillId="7" borderId="0" xfId="0" quotePrefix="1" applyFont="1" applyFill="1" applyBorder="1" applyAlignment="1">
      <alignment horizontal="left" vertical="center" indent="1"/>
    </xf>
    <xf numFmtId="3" fontId="13" fillId="7" borderId="0" xfId="0" applyNumberFormat="1" applyFont="1" applyFill="1" applyBorder="1" applyAlignment="1">
      <alignment horizontal="right" vertical="center"/>
    </xf>
    <xf numFmtId="164" fontId="13" fillId="9" borderId="0" xfId="0" applyNumberFormat="1" applyFont="1" applyFill="1" applyBorder="1" applyAlignment="1">
      <alignment vertical="center"/>
    </xf>
    <xf numFmtId="164" fontId="13" fillId="7" borderId="0" xfId="0" quotePrefix="1" applyNumberFormat="1" applyFont="1" applyFill="1" applyBorder="1" applyAlignment="1">
      <alignment horizontal="right" vertical="center"/>
    </xf>
    <xf numFmtId="3" fontId="11" fillId="7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vertical="center"/>
    </xf>
    <xf numFmtId="164" fontId="13" fillId="0" borderId="8" xfId="0" applyNumberFormat="1" applyFont="1" applyFill="1" applyBorder="1" applyAlignment="1">
      <alignment vertical="center"/>
    </xf>
    <xf numFmtId="3" fontId="13" fillId="10" borderId="0" xfId="0" applyNumberFormat="1" applyFont="1" applyFill="1" applyBorder="1" applyAlignment="1">
      <alignment horizontal="right" vertical="center"/>
    </xf>
    <xf numFmtId="164" fontId="13" fillId="10" borderId="0" xfId="0" applyNumberFormat="1" applyFont="1" applyFill="1" applyBorder="1" applyAlignment="1">
      <alignment vertical="center"/>
    </xf>
    <xf numFmtId="0" fontId="13" fillId="7" borderId="0" xfId="0" applyFont="1" applyFill="1" applyAlignment="1">
      <alignment horizontal="left" vertical="center" indent="1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AG157"/>
  <sheetViews>
    <sheetView showGridLines="0" zoomScale="75" zoomScaleNormal="75" workbookViewId="0"/>
  </sheetViews>
  <sheetFormatPr defaultColWidth="11.42578125" defaultRowHeight="13.5" x14ac:dyDescent="0.25"/>
  <cols>
    <col min="1" max="1" width="64.42578125" style="2" customWidth="1"/>
    <col min="2" max="7" width="19.7109375" style="2" customWidth="1"/>
    <col min="8" max="9" width="19.7109375" style="1" customWidth="1"/>
    <col min="10" max="32" width="19.7109375" style="2" customWidth="1"/>
    <col min="33" max="16384" width="11.42578125" style="2"/>
  </cols>
  <sheetData>
    <row r="1" spans="1:32" ht="18" x14ac:dyDescent="0.25">
      <c r="A1" s="53" t="s">
        <v>93</v>
      </c>
    </row>
    <row r="2" spans="1:32" s="16" customFormat="1" ht="16.5" x14ac:dyDescent="0.2">
      <c r="A2" s="37" t="s">
        <v>0</v>
      </c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5"/>
      <c r="P2" s="15"/>
    </row>
    <row r="3" spans="1:32" s="16" customFormat="1" ht="16.5" x14ac:dyDescent="0.2">
      <c r="A3" s="37" t="s">
        <v>116</v>
      </c>
      <c r="B3" s="13"/>
      <c r="C3" s="13"/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5"/>
      <c r="P3" s="15"/>
    </row>
    <row r="4" spans="1:32" s="16" customFormat="1" ht="16.5" x14ac:dyDescent="0.2">
      <c r="A4" s="37" t="s">
        <v>91</v>
      </c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</row>
    <row r="5" spans="1:32" s="16" customFormat="1" ht="16.5" x14ac:dyDescent="0.2">
      <c r="A5" s="37" t="s">
        <v>115</v>
      </c>
      <c r="B5" s="13"/>
      <c r="C5" s="13"/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</row>
    <row r="6" spans="1:32" s="16" customFormat="1" ht="16.5" x14ac:dyDescent="0.2">
      <c r="A6" s="37" t="s">
        <v>117</v>
      </c>
      <c r="B6" s="13"/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</row>
    <row r="7" spans="1:32" s="16" customFormat="1" ht="16.5" x14ac:dyDescent="0.2">
      <c r="A7" s="37" t="s">
        <v>118</v>
      </c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5"/>
      <c r="P7" s="15"/>
    </row>
    <row r="8" spans="1:32" s="16" customFormat="1" ht="16.5" x14ac:dyDescent="0.2">
      <c r="A8" s="37" t="s">
        <v>92</v>
      </c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5"/>
      <c r="P8" s="15"/>
    </row>
    <row r="9" spans="1:32" ht="15" customHeight="1" x14ac:dyDescent="0.25">
      <c r="B9" s="11"/>
      <c r="C9" s="11"/>
      <c r="D9" s="11"/>
      <c r="E9" s="11"/>
      <c r="F9" s="17"/>
      <c r="G9" s="18"/>
    </row>
    <row r="10" spans="1:32" ht="21.75" customHeight="1" thickBot="1" x14ac:dyDescent="0.3">
      <c r="A10" s="29"/>
      <c r="B10" s="12" t="s">
        <v>28</v>
      </c>
      <c r="C10" s="12" t="s">
        <v>29</v>
      </c>
      <c r="D10" s="12" t="s">
        <v>30</v>
      </c>
      <c r="E10" s="12" t="s">
        <v>31</v>
      </c>
      <c r="F10" s="12" t="s">
        <v>1</v>
      </c>
      <c r="G10" s="12" t="s">
        <v>2</v>
      </c>
      <c r="H10" s="12" t="s">
        <v>3</v>
      </c>
      <c r="I10" s="12" t="s">
        <v>4</v>
      </c>
      <c r="J10" s="12" t="s">
        <v>5</v>
      </c>
      <c r="K10" s="12" t="s">
        <v>6</v>
      </c>
      <c r="L10" s="12" t="s">
        <v>7</v>
      </c>
      <c r="M10" s="12" t="s">
        <v>8</v>
      </c>
      <c r="N10" s="12" t="s">
        <v>9</v>
      </c>
      <c r="O10" s="12" t="s">
        <v>10</v>
      </c>
      <c r="P10" s="12" t="s">
        <v>11</v>
      </c>
      <c r="Q10" s="12" t="s">
        <v>12</v>
      </c>
      <c r="R10" s="12" t="s">
        <v>13</v>
      </c>
      <c r="S10" s="12" t="s">
        <v>14</v>
      </c>
      <c r="T10" s="12" t="s">
        <v>15</v>
      </c>
      <c r="U10" s="12" t="s">
        <v>16</v>
      </c>
      <c r="V10" s="12" t="s">
        <v>17</v>
      </c>
      <c r="W10" s="12" t="s">
        <v>18</v>
      </c>
      <c r="X10" s="12" t="s">
        <v>19</v>
      </c>
      <c r="Y10" s="12" t="s">
        <v>20</v>
      </c>
      <c r="Z10" s="12" t="s">
        <v>21</v>
      </c>
      <c r="AA10" s="12" t="s">
        <v>22</v>
      </c>
      <c r="AB10" s="12" t="s">
        <v>23</v>
      </c>
      <c r="AC10" s="12" t="s">
        <v>24</v>
      </c>
      <c r="AD10" s="12" t="s">
        <v>25</v>
      </c>
      <c r="AE10" s="12" t="s">
        <v>26</v>
      </c>
      <c r="AF10" s="12" t="s">
        <v>27</v>
      </c>
    </row>
    <row r="11" spans="1:32" s="52" customFormat="1" ht="24.95" customHeight="1" x14ac:dyDescent="0.2">
      <c r="A11" s="31" t="s">
        <v>32</v>
      </c>
      <c r="B11" s="51">
        <f t="shared" ref="B11:AF11" si="0">SUM(B12:B18)</f>
        <v>216011</v>
      </c>
      <c r="C11" s="51">
        <f t="shared" si="0"/>
        <v>222206</v>
      </c>
      <c r="D11" s="51">
        <f t="shared" si="0"/>
        <v>237562</v>
      </c>
      <c r="E11" s="51">
        <f t="shared" si="0"/>
        <v>241163</v>
      </c>
      <c r="F11" s="51">
        <f t="shared" si="0"/>
        <v>256294</v>
      </c>
      <c r="G11" s="51">
        <f t="shared" si="0"/>
        <v>264001</v>
      </c>
      <c r="H11" s="51">
        <f t="shared" si="0"/>
        <v>283245</v>
      </c>
      <c r="I11" s="51">
        <f t="shared" si="0"/>
        <v>291480</v>
      </c>
      <c r="J11" s="51">
        <f t="shared" si="0"/>
        <v>297042</v>
      </c>
      <c r="K11" s="51">
        <f t="shared" si="0"/>
        <v>300327</v>
      </c>
      <c r="L11" s="51">
        <f t="shared" si="0"/>
        <v>307863</v>
      </c>
      <c r="M11" s="51">
        <f t="shared" si="0"/>
        <v>309872</v>
      </c>
      <c r="N11" s="51">
        <f t="shared" si="0"/>
        <v>312628</v>
      </c>
      <c r="O11" s="51">
        <f t="shared" si="0"/>
        <v>313735</v>
      </c>
      <c r="P11" s="51">
        <f t="shared" si="0"/>
        <v>310359</v>
      </c>
      <c r="Q11" s="51">
        <f t="shared" si="0"/>
        <v>307415</v>
      </c>
      <c r="R11" s="51">
        <f t="shared" si="0"/>
        <v>306394</v>
      </c>
      <c r="S11" s="51">
        <f t="shared" si="0"/>
        <v>300712</v>
      </c>
      <c r="T11" s="51">
        <f t="shared" si="0"/>
        <v>292887</v>
      </c>
      <c r="U11" s="51">
        <f t="shared" si="0"/>
        <v>287308</v>
      </c>
      <c r="V11" s="51">
        <f t="shared" si="0"/>
        <v>283497</v>
      </c>
      <c r="W11" s="51">
        <f t="shared" si="0"/>
        <v>279839</v>
      </c>
      <c r="X11" s="51">
        <f t="shared" si="0"/>
        <v>278764</v>
      </c>
      <c r="Y11" s="51">
        <f t="shared" si="0"/>
        <v>327190</v>
      </c>
      <c r="Z11" s="51">
        <f t="shared" si="0"/>
        <v>325516</v>
      </c>
      <c r="AA11" s="51">
        <f t="shared" si="0"/>
        <v>324769</v>
      </c>
      <c r="AB11" s="51">
        <f t="shared" si="0"/>
        <v>329508</v>
      </c>
      <c r="AC11" s="51">
        <f t="shared" si="0"/>
        <v>324551</v>
      </c>
      <c r="AD11" s="51">
        <f t="shared" si="0"/>
        <v>320705</v>
      </c>
      <c r="AE11" s="51">
        <f t="shared" si="0"/>
        <v>311363</v>
      </c>
      <c r="AF11" s="51">
        <f t="shared" si="0"/>
        <v>309793</v>
      </c>
    </row>
    <row r="12" spans="1:32" s="9" customFormat="1" ht="24.95" customHeight="1" x14ac:dyDescent="0.2">
      <c r="A12" s="47" t="s">
        <v>96</v>
      </c>
      <c r="B12" s="48">
        <v>42632</v>
      </c>
      <c r="C12" s="48">
        <v>43879</v>
      </c>
      <c r="D12" s="48">
        <v>41521</v>
      </c>
      <c r="E12" s="48">
        <v>39929</v>
      </c>
      <c r="F12" s="48">
        <v>38828</v>
      </c>
      <c r="G12" s="48">
        <v>41842</v>
      </c>
      <c r="H12" s="48">
        <v>44899</v>
      </c>
      <c r="I12" s="48">
        <v>46053</v>
      </c>
      <c r="J12" s="48">
        <v>48392</v>
      </c>
      <c r="K12" s="48">
        <v>48000</v>
      </c>
      <c r="L12" s="48">
        <v>47202</v>
      </c>
      <c r="M12" s="48">
        <v>47309</v>
      </c>
      <c r="N12" s="48">
        <v>46855</v>
      </c>
      <c r="O12" s="48">
        <v>46700</v>
      </c>
      <c r="P12" s="48">
        <v>46014</v>
      </c>
      <c r="Q12" s="48">
        <v>45661</v>
      </c>
      <c r="R12" s="48">
        <v>45855</v>
      </c>
      <c r="S12" s="48">
        <v>46104</v>
      </c>
      <c r="T12" s="48">
        <v>44611</v>
      </c>
      <c r="U12" s="48">
        <v>43323</v>
      </c>
      <c r="V12" s="48">
        <v>41680</v>
      </c>
      <c r="W12" s="48">
        <v>40897</v>
      </c>
      <c r="X12" s="48">
        <v>40270</v>
      </c>
      <c r="Y12" s="48">
        <v>41384</v>
      </c>
      <c r="Z12" s="48">
        <v>41846</v>
      </c>
      <c r="AA12" s="48">
        <v>43934</v>
      </c>
      <c r="AB12" s="48">
        <v>44995</v>
      </c>
      <c r="AC12" s="48">
        <v>43986</v>
      </c>
      <c r="AD12" s="48">
        <v>44102</v>
      </c>
      <c r="AE12" s="48">
        <v>43656</v>
      </c>
      <c r="AF12" s="48">
        <v>43362</v>
      </c>
    </row>
    <row r="13" spans="1:32" s="9" customFormat="1" ht="24.95" customHeight="1" x14ac:dyDescent="0.2">
      <c r="A13" s="47" t="s">
        <v>86</v>
      </c>
      <c r="B13" s="48">
        <v>12873</v>
      </c>
      <c r="C13" s="48">
        <v>12979</v>
      </c>
      <c r="D13" s="48">
        <v>13112</v>
      </c>
      <c r="E13" s="48">
        <v>13709</v>
      </c>
      <c r="F13" s="48">
        <v>14437</v>
      </c>
      <c r="G13" s="48">
        <v>14716</v>
      </c>
      <c r="H13" s="48">
        <v>14922</v>
      </c>
      <c r="I13" s="48">
        <v>15317</v>
      </c>
      <c r="J13" s="48">
        <v>15600</v>
      </c>
      <c r="K13" s="48">
        <v>15590</v>
      </c>
      <c r="L13" s="48">
        <v>15374</v>
      </c>
      <c r="M13" s="48">
        <v>15314</v>
      </c>
      <c r="N13" s="48">
        <v>15550</v>
      </c>
      <c r="O13" s="48">
        <v>15625</v>
      </c>
      <c r="P13" s="48">
        <v>15623</v>
      </c>
      <c r="Q13" s="48">
        <v>15805</v>
      </c>
      <c r="R13" s="48">
        <v>16020</v>
      </c>
      <c r="S13" s="48">
        <v>15968</v>
      </c>
      <c r="T13" s="48">
        <v>15801</v>
      </c>
      <c r="U13" s="48">
        <v>15738</v>
      </c>
      <c r="V13" s="48">
        <v>15658</v>
      </c>
      <c r="W13" s="48">
        <v>15559</v>
      </c>
      <c r="X13" s="48">
        <v>15531</v>
      </c>
      <c r="Y13" s="48">
        <v>15508</v>
      </c>
      <c r="Z13" s="48">
        <v>15539</v>
      </c>
      <c r="AA13" s="48">
        <v>15704</v>
      </c>
      <c r="AB13" s="48">
        <v>15824</v>
      </c>
      <c r="AC13" s="48">
        <v>15896</v>
      </c>
      <c r="AD13" s="48">
        <v>15955</v>
      </c>
      <c r="AE13" s="48">
        <v>16398</v>
      </c>
      <c r="AF13" s="48">
        <v>18977</v>
      </c>
    </row>
    <row r="14" spans="1:32" s="9" customFormat="1" ht="24.95" customHeight="1" x14ac:dyDescent="0.2">
      <c r="A14" s="47" t="s">
        <v>82</v>
      </c>
      <c r="B14" s="48">
        <v>53365</v>
      </c>
      <c r="C14" s="48">
        <v>56266</v>
      </c>
      <c r="D14" s="48">
        <v>56611</v>
      </c>
      <c r="E14" s="48">
        <v>57417</v>
      </c>
      <c r="F14" s="48">
        <v>59538</v>
      </c>
      <c r="G14" s="48">
        <v>62249</v>
      </c>
      <c r="H14" s="48">
        <v>66690</v>
      </c>
      <c r="I14" s="48">
        <v>72125</v>
      </c>
      <c r="J14" s="48">
        <v>74588</v>
      </c>
      <c r="K14" s="48">
        <v>76597</v>
      </c>
      <c r="L14" s="48">
        <v>78194</v>
      </c>
      <c r="M14" s="48">
        <v>78639</v>
      </c>
      <c r="N14" s="48">
        <v>80676</v>
      </c>
      <c r="O14" s="48">
        <v>80541</v>
      </c>
      <c r="P14" s="48">
        <v>80405</v>
      </c>
      <c r="Q14" s="48">
        <v>80108</v>
      </c>
      <c r="R14" s="48">
        <v>80328</v>
      </c>
      <c r="S14" s="48">
        <v>79268</v>
      </c>
      <c r="T14" s="48">
        <v>77638</v>
      </c>
      <c r="U14" s="48">
        <v>76230</v>
      </c>
      <c r="V14" s="48">
        <v>77648</v>
      </c>
      <c r="W14" s="48">
        <v>76584</v>
      </c>
      <c r="X14" s="48">
        <v>77351</v>
      </c>
      <c r="Y14" s="48">
        <v>81388</v>
      </c>
      <c r="Z14" s="48">
        <v>81687</v>
      </c>
      <c r="AA14" s="48">
        <v>81696</v>
      </c>
      <c r="AB14" s="48">
        <v>82923</v>
      </c>
      <c r="AC14" s="48">
        <v>82676</v>
      </c>
      <c r="AD14" s="48">
        <v>82429</v>
      </c>
      <c r="AE14" s="48">
        <v>83902</v>
      </c>
      <c r="AF14" s="48">
        <v>80347</v>
      </c>
    </row>
    <row r="15" spans="1:32" s="9" customFormat="1" ht="24.95" customHeight="1" x14ac:dyDescent="0.2">
      <c r="A15" s="47" t="s">
        <v>83</v>
      </c>
      <c r="B15" s="48">
        <v>49336</v>
      </c>
      <c r="C15" s="48">
        <v>50878</v>
      </c>
      <c r="D15" s="48">
        <v>52878</v>
      </c>
      <c r="E15" s="48">
        <v>54574</v>
      </c>
      <c r="F15" s="48">
        <v>59244</v>
      </c>
      <c r="G15" s="48">
        <v>60186</v>
      </c>
      <c r="H15" s="48">
        <v>61411</v>
      </c>
      <c r="I15" s="48">
        <v>62146</v>
      </c>
      <c r="J15" s="48">
        <v>61610</v>
      </c>
      <c r="K15" s="48">
        <v>60666</v>
      </c>
      <c r="L15" s="48">
        <v>63069</v>
      </c>
      <c r="M15" s="48">
        <v>63058</v>
      </c>
      <c r="N15" s="48">
        <v>62912</v>
      </c>
      <c r="O15" s="48">
        <v>63217</v>
      </c>
      <c r="P15" s="48">
        <v>61921</v>
      </c>
      <c r="Q15" s="48">
        <v>61013</v>
      </c>
      <c r="R15" s="48">
        <v>59772</v>
      </c>
      <c r="S15" s="48">
        <v>58071</v>
      </c>
      <c r="T15" s="48">
        <v>56177</v>
      </c>
      <c r="U15" s="48">
        <v>54183</v>
      </c>
      <c r="V15" s="48">
        <v>52608</v>
      </c>
      <c r="W15" s="48">
        <v>50838</v>
      </c>
      <c r="X15" s="48">
        <v>50017</v>
      </c>
      <c r="Y15" s="48">
        <v>53812</v>
      </c>
      <c r="Z15" s="48">
        <v>52483</v>
      </c>
      <c r="AA15" s="48">
        <v>52371</v>
      </c>
      <c r="AB15" s="48">
        <v>54225</v>
      </c>
      <c r="AC15" s="48">
        <v>54939</v>
      </c>
      <c r="AD15" s="48">
        <v>55653</v>
      </c>
      <c r="AE15" s="48">
        <v>50356</v>
      </c>
      <c r="AF15" s="48">
        <v>50750</v>
      </c>
    </row>
    <row r="16" spans="1:32" s="9" customFormat="1" ht="24.95" customHeight="1" x14ac:dyDescent="0.2">
      <c r="A16" s="47" t="s">
        <v>87</v>
      </c>
      <c r="B16" s="48">
        <v>56479</v>
      </c>
      <c r="C16" s="48">
        <v>56508</v>
      </c>
      <c r="D16" s="48">
        <v>70306</v>
      </c>
      <c r="E16" s="48">
        <v>71730</v>
      </c>
      <c r="F16" s="48">
        <v>73025</v>
      </c>
      <c r="G16" s="48">
        <v>73867</v>
      </c>
      <c r="H16" s="48">
        <v>82718</v>
      </c>
      <c r="I16" s="48">
        <v>82846</v>
      </c>
      <c r="J16" s="48">
        <v>83727</v>
      </c>
      <c r="K16" s="48">
        <v>84445</v>
      </c>
      <c r="L16" s="48">
        <v>87361</v>
      </c>
      <c r="M16" s="48">
        <v>88614</v>
      </c>
      <c r="N16" s="48">
        <v>89522</v>
      </c>
      <c r="O16" s="48">
        <v>88723</v>
      </c>
      <c r="P16" s="48">
        <v>87261</v>
      </c>
      <c r="Q16" s="48">
        <v>85558</v>
      </c>
      <c r="R16" s="48">
        <v>84366</v>
      </c>
      <c r="S16" s="48">
        <v>81819</v>
      </c>
      <c r="T16" s="48">
        <v>79308</v>
      </c>
      <c r="U16" s="48">
        <v>78711</v>
      </c>
      <c r="V16" s="48">
        <v>78268</v>
      </c>
      <c r="W16" s="48">
        <v>77750</v>
      </c>
      <c r="X16" s="48">
        <v>77373</v>
      </c>
      <c r="Y16" s="48">
        <v>120275</v>
      </c>
      <c r="Z16" s="48">
        <v>120265</v>
      </c>
      <c r="AA16" s="48">
        <v>117319</v>
      </c>
      <c r="AB16" s="48">
        <v>115666</v>
      </c>
      <c r="AC16" s="48">
        <v>110601</v>
      </c>
      <c r="AD16" s="48">
        <v>105535</v>
      </c>
      <c r="AE16" s="48">
        <v>7228</v>
      </c>
      <c r="AF16" s="48">
        <v>7904</v>
      </c>
    </row>
    <row r="17" spans="1:33" s="9" customFormat="1" ht="24.95" customHeight="1" x14ac:dyDescent="0.3">
      <c r="A17" s="47" t="s">
        <v>88</v>
      </c>
      <c r="B17" s="48">
        <v>1326</v>
      </c>
      <c r="C17" s="48">
        <v>1696</v>
      </c>
      <c r="D17" s="48">
        <v>3134</v>
      </c>
      <c r="E17" s="48">
        <v>3804</v>
      </c>
      <c r="F17" s="48">
        <v>11222</v>
      </c>
      <c r="G17" s="48">
        <v>11141</v>
      </c>
      <c r="H17" s="48">
        <v>12605</v>
      </c>
      <c r="I17" s="48">
        <v>12993</v>
      </c>
      <c r="J17" s="48">
        <v>13125</v>
      </c>
      <c r="K17" s="48">
        <v>15029</v>
      </c>
      <c r="L17" s="48">
        <v>16663</v>
      </c>
      <c r="M17" s="48">
        <v>16938</v>
      </c>
      <c r="N17" s="48">
        <v>17113</v>
      </c>
      <c r="O17" s="48">
        <v>18929</v>
      </c>
      <c r="P17" s="48">
        <v>19135</v>
      </c>
      <c r="Q17" s="48">
        <v>19270</v>
      </c>
      <c r="R17" s="48">
        <v>20053</v>
      </c>
      <c r="S17" s="48">
        <v>19482</v>
      </c>
      <c r="T17" s="48">
        <v>19352</v>
      </c>
      <c r="U17" s="48">
        <v>19123</v>
      </c>
      <c r="V17" s="48">
        <v>17635</v>
      </c>
      <c r="W17" s="48">
        <v>18211</v>
      </c>
      <c r="X17" s="48">
        <v>18222</v>
      </c>
      <c r="Y17" s="48">
        <v>14823</v>
      </c>
      <c r="Z17" s="48">
        <v>13696</v>
      </c>
      <c r="AA17" s="48">
        <v>13745</v>
      </c>
      <c r="AB17" s="48">
        <v>15875</v>
      </c>
      <c r="AC17" s="48">
        <v>16453</v>
      </c>
      <c r="AD17" s="48">
        <v>17031</v>
      </c>
      <c r="AE17" s="48">
        <v>17202</v>
      </c>
      <c r="AF17" s="48">
        <v>17300</v>
      </c>
      <c r="AG17" s="24"/>
    </row>
    <row r="18" spans="1:33" s="9" customFormat="1" ht="24.95" customHeight="1" x14ac:dyDescent="0.2">
      <c r="A18" s="47" t="s">
        <v>89</v>
      </c>
      <c r="B18" s="49" t="s">
        <v>77</v>
      </c>
      <c r="C18" s="49" t="s">
        <v>77</v>
      </c>
      <c r="D18" s="49" t="s">
        <v>77</v>
      </c>
      <c r="E18" s="49" t="s">
        <v>77</v>
      </c>
      <c r="F18" s="49" t="s">
        <v>77</v>
      </c>
      <c r="G18" s="49" t="s">
        <v>77</v>
      </c>
      <c r="H18" s="49" t="s">
        <v>77</v>
      </c>
      <c r="I18" s="49" t="s">
        <v>77</v>
      </c>
      <c r="J18" s="49" t="s">
        <v>77</v>
      </c>
      <c r="K18" s="49" t="s">
        <v>77</v>
      </c>
      <c r="L18" s="49" t="s">
        <v>77</v>
      </c>
      <c r="M18" s="49" t="s">
        <v>77</v>
      </c>
      <c r="N18" s="49" t="s">
        <v>77</v>
      </c>
      <c r="O18" s="49" t="s">
        <v>77</v>
      </c>
      <c r="P18" s="49" t="s">
        <v>77</v>
      </c>
      <c r="Q18" s="49" t="s">
        <v>77</v>
      </c>
      <c r="R18" s="49" t="s">
        <v>77</v>
      </c>
      <c r="S18" s="49" t="s">
        <v>77</v>
      </c>
      <c r="T18" s="49" t="s">
        <v>77</v>
      </c>
      <c r="U18" s="49" t="s">
        <v>77</v>
      </c>
      <c r="V18" s="49" t="s">
        <v>77</v>
      </c>
      <c r="W18" s="49" t="s">
        <v>77</v>
      </c>
      <c r="X18" s="49" t="s">
        <v>77</v>
      </c>
      <c r="Y18" s="49" t="s">
        <v>77</v>
      </c>
      <c r="Z18" s="49" t="s">
        <v>77</v>
      </c>
      <c r="AA18" s="49" t="s">
        <v>77</v>
      </c>
      <c r="AB18" s="49" t="s">
        <v>77</v>
      </c>
      <c r="AC18" s="49" t="s">
        <v>77</v>
      </c>
      <c r="AD18" s="49" t="s">
        <v>77</v>
      </c>
      <c r="AE18" s="48">
        <v>92621</v>
      </c>
      <c r="AF18" s="48">
        <v>91153</v>
      </c>
    </row>
    <row r="19" spans="1:33" s="9" customFormat="1" ht="24.95" customHeight="1" x14ac:dyDescent="0.2">
      <c r="A19" s="31" t="s">
        <v>34</v>
      </c>
      <c r="B19" s="50">
        <f t="shared" ref="B19:AF19" si="1">SUM(B20:B21)</f>
        <v>12026</v>
      </c>
      <c r="C19" s="50">
        <f t="shared" si="1"/>
        <v>12368</v>
      </c>
      <c r="D19" s="50">
        <f t="shared" si="1"/>
        <v>12348</v>
      </c>
      <c r="E19" s="50">
        <f t="shared" si="1"/>
        <v>13049</v>
      </c>
      <c r="F19" s="50">
        <f t="shared" si="1"/>
        <v>14434</v>
      </c>
      <c r="G19" s="50">
        <f t="shared" si="1"/>
        <v>15495</v>
      </c>
      <c r="H19" s="50">
        <f t="shared" si="1"/>
        <v>15865</v>
      </c>
      <c r="I19" s="50">
        <f t="shared" si="1"/>
        <v>16487</v>
      </c>
      <c r="J19" s="50">
        <f t="shared" si="1"/>
        <v>17176</v>
      </c>
      <c r="K19" s="50">
        <f t="shared" si="1"/>
        <v>17958</v>
      </c>
      <c r="L19" s="50">
        <f t="shared" si="1"/>
        <v>18386</v>
      </c>
      <c r="M19" s="50">
        <f t="shared" si="1"/>
        <v>19447</v>
      </c>
      <c r="N19" s="50">
        <f t="shared" si="1"/>
        <v>20444</v>
      </c>
      <c r="O19" s="50">
        <f t="shared" si="1"/>
        <v>20840</v>
      </c>
      <c r="P19" s="50">
        <f t="shared" si="1"/>
        <v>21289</v>
      </c>
      <c r="Q19" s="50">
        <f t="shared" si="1"/>
        <v>21039</v>
      </c>
      <c r="R19" s="50">
        <f t="shared" si="1"/>
        <v>20607</v>
      </c>
      <c r="S19" s="50">
        <f t="shared" si="1"/>
        <v>20380</v>
      </c>
      <c r="T19" s="50">
        <f t="shared" si="1"/>
        <v>18841</v>
      </c>
      <c r="U19" s="50">
        <f t="shared" si="1"/>
        <v>17308</v>
      </c>
      <c r="V19" s="50">
        <f t="shared" si="1"/>
        <v>16521</v>
      </c>
      <c r="W19" s="50">
        <f t="shared" si="1"/>
        <v>14589</v>
      </c>
      <c r="X19" s="50">
        <f t="shared" si="1"/>
        <v>14602</v>
      </c>
      <c r="Y19" s="50">
        <f t="shared" si="1"/>
        <v>8323</v>
      </c>
      <c r="Z19" s="50">
        <f t="shared" si="1"/>
        <v>8323</v>
      </c>
      <c r="AA19" s="50">
        <f t="shared" si="1"/>
        <v>7865</v>
      </c>
      <c r="AB19" s="50">
        <f t="shared" si="1"/>
        <v>7865</v>
      </c>
      <c r="AC19" s="50">
        <f t="shared" si="1"/>
        <v>7865</v>
      </c>
      <c r="AD19" s="50">
        <f t="shared" si="1"/>
        <v>10714</v>
      </c>
      <c r="AE19" s="50">
        <f t="shared" si="1"/>
        <v>10665</v>
      </c>
      <c r="AF19" s="50">
        <f t="shared" si="1"/>
        <v>11175</v>
      </c>
    </row>
    <row r="20" spans="1:33" s="9" customFormat="1" ht="24.95" customHeight="1" x14ac:dyDescent="0.2">
      <c r="A20" s="47" t="s">
        <v>82</v>
      </c>
      <c r="B20" s="48">
        <v>4906</v>
      </c>
      <c r="C20" s="48">
        <v>5019</v>
      </c>
      <c r="D20" s="48">
        <v>4625</v>
      </c>
      <c r="E20" s="48">
        <v>4860</v>
      </c>
      <c r="F20" s="48">
        <v>5756</v>
      </c>
      <c r="G20" s="48">
        <v>6272</v>
      </c>
      <c r="H20" s="48">
        <v>6267</v>
      </c>
      <c r="I20" s="48">
        <v>6617</v>
      </c>
      <c r="J20" s="48">
        <v>7033</v>
      </c>
      <c r="K20" s="48">
        <v>7489</v>
      </c>
      <c r="L20" s="48">
        <v>7787</v>
      </c>
      <c r="M20" s="48">
        <v>8306</v>
      </c>
      <c r="N20" s="48">
        <v>8523</v>
      </c>
      <c r="O20" s="48">
        <v>8164</v>
      </c>
      <c r="P20" s="48">
        <v>8365</v>
      </c>
      <c r="Q20" s="48">
        <v>8333</v>
      </c>
      <c r="R20" s="48">
        <v>8189</v>
      </c>
      <c r="S20" s="48">
        <v>8394</v>
      </c>
      <c r="T20" s="48">
        <v>8997</v>
      </c>
      <c r="U20" s="48">
        <v>7796</v>
      </c>
      <c r="V20" s="48">
        <v>8123</v>
      </c>
      <c r="W20" s="48">
        <v>8320</v>
      </c>
      <c r="X20" s="48">
        <v>8323</v>
      </c>
      <c r="Y20" s="48">
        <v>8158</v>
      </c>
      <c r="Z20" s="48">
        <v>8158</v>
      </c>
      <c r="AA20" s="48">
        <v>7072</v>
      </c>
      <c r="AB20" s="48">
        <v>7072</v>
      </c>
      <c r="AC20" s="48">
        <v>7072</v>
      </c>
      <c r="AD20" s="48">
        <v>9741</v>
      </c>
      <c r="AE20" s="48">
        <v>10040</v>
      </c>
      <c r="AF20" s="48">
        <v>10532</v>
      </c>
    </row>
    <row r="21" spans="1:33" s="9" customFormat="1" ht="24.95" customHeight="1" x14ac:dyDescent="0.2">
      <c r="A21" s="47" t="s">
        <v>83</v>
      </c>
      <c r="B21" s="48">
        <v>7120</v>
      </c>
      <c r="C21" s="48">
        <v>7349</v>
      </c>
      <c r="D21" s="48">
        <v>7723</v>
      </c>
      <c r="E21" s="48">
        <v>8189</v>
      </c>
      <c r="F21" s="48">
        <v>8678</v>
      </c>
      <c r="G21" s="48">
        <v>9223</v>
      </c>
      <c r="H21" s="48">
        <v>9598</v>
      </c>
      <c r="I21" s="48">
        <v>9870</v>
      </c>
      <c r="J21" s="48">
        <v>10143</v>
      </c>
      <c r="K21" s="48">
        <v>10469</v>
      </c>
      <c r="L21" s="48">
        <v>10599</v>
      </c>
      <c r="M21" s="48">
        <v>11141</v>
      </c>
      <c r="N21" s="48">
        <v>11921</v>
      </c>
      <c r="O21" s="48">
        <v>12676</v>
      </c>
      <c r="P21" s="48">
        <v>12924</v>
      </c>
      <c r="Q21" s="48">
        <v>12706</v>
      </c>
      <c r="R21" s="48">
        <v>12418</v>
      </c>
      <c r="S21" s="48">
        <v>11986</v>
      </c>
      <c r="T21" s="48">
        <v>9844</v>
      </c>
      <c r="U21" s="48">
        <v>9512</v>
      </c>
      <c r="V21" s="48">
        <v>8398</v>
      </c>
      <c r="W21" s="48">
        <v>6269</v>
      </c>
      <c r="X21" s="48">
        <v>6279</v>
      </c>
      <c r="Y21" s="48">
        <v>165</v>
      </c>
      <c r="Z21" s="48">
        <v>165</v>
      </c>
      <c r="AA21" s="48">
        <v>793</v>
      </c>
      <c r="AB21" s="48">
        <v>793</v>
      </c>
      <c r="AC21" s="48">
        <v>793</v>
      </c>
      <c r="AD21" s="48">
        <v>973</v>
      </c>
      <c r="AE21" s="48">
        <v>625</v>
      </c>
      <c r="AF21" s="48">
        <v>643</v>
      </c>
    </row>
    <row r="22" spans="1:33" s="7" customFormat="1" ht="24.95" customHeight="1" x14ac:dyDescent="0.2">
      <c r="A22" s="31" t="s">
        <v>35</v>
      </c>
      <c r="B22" s="50">
        <f t="shared" ref="B22:AF22" si="2">SUM(B23:B26)</f>
        <v>99086</v>
      </c>
      <c r="C22" s="50">
        <f t="shared" si="2"/>
        <v>102265</v>
      </c>
      <c r="D22" s="50">
        <f t="shared" si="2"/>
        <v>102636</v>
      </c>
      <c r="E22" s="50">
        <f t="shared" si="2"/>
        <v>105944</v>
      </c>
      <c r="F22" s="50">
        <f t="shared" si="2"/>
        <v>111731</v>
      </c>
      <c r="G22" s="50">
        <f t="shared" si="2"/>
        <v>117401</v>
      </c>
      <c r="H22" s="50">
        <f t="shared" si="2"/>
        <v>122923</v>
      </c>
      <c r="I22" s="50">
        <f t="shared" si="2"/>
        <v>126074</v>
      </c>
      <c r="J22" s="50">
        <f t="shared" si="2"/>
        <v>128240</v>
      </c>
      <c r="K22" s="50">
        <f t="shared" si="2"/>
        <v>131589</v>
      </c>
      <c r="L22" s="50">
        <f t="shared" si="2"/>
        <v>135486</v>
      </c>
      <c r="M22" s="50">
        <f t="shared" si="2"/>
        <v>141099</v>
      </c>
      <c r="N22" s="50">
        <f t="shared" si="2"/>
        <v>149890</v>
      </c>
      <c r="O22" s="50">
        <f t="shared" si="2"/>
        <v>154090</v>
      </c>
      <c r="P22" s="50">
        <f t="shared" si="2"/>
        <v>152727</v>
      </c>
      <c r="Q22" s="50">
        <f t="shared" si="2"/>
        <v>151097</v>
      </c>
      <c r="R22" s="50">
        <f t="shared" si="2"/>
        <v>145584</v>
      </c>
      <c r="S22" s="50">
        <f t="shared" si="2"/>
        <v>142749</v>
      </c>
      <c r="T22" s="50">
        <f t="shared" si="2"/>
        <v>140702</v>
      </c>
      <c r="U22" s="50">
        <f t="shared" si="2"/>
        <v>136836</v>
      </c>
      <c r="V22" s="50">
        <f t="shared" si="2"/>
        <v>130843</v>
      </c>
      <c r="W22" s="50">
        <f t="shared" si="2"/>
        <v>126464</v>
      </c>
      <c r="X22" s="50">
        <f t="shared" si="2"/>
        <v>125690</v>
      </c>
      <c r="Y22" s="50">
        <f t="shared" si="2"/>
        <v>125812</v>
      </c>
      <c r="Z22" s="50">
        <f t="shared" si="2"/>
        <v>125812</v>
      </c>
      <c r="AA22" s="50">
        <f t="shared" si="2"/>
        <v>126107</v>
      </c>
      <c r="AB22" s="50">
        <f t="shared" si="2"/>
        <v>126107</v>
      </c>
      <c r="AC22" s="50">
        <f t="shared" si="2"/>
        <v>126107</v>
      </c>
      <c r="AD22" s="50">
        <f t="shared" si="2"/>
        <v>121774</v>
      </c>
      <c r="AE22" s="50">
        <f t="shared" si="2"/>
        <v>118303</v>
      </c>
      <c r="AF22" s="50">
        <f t="shared" si="2"/>
        <v>118998</v>
      </c>
    </row>
    <row r="23" spans="1:33" s="7" customFormat="1" ht="24.95" customHeight="1" x14ac:dyDescent="0.2">
      <c r="A23" s="47" t="s">
        <v>82</v>
      </c>
      <c r="B23" s="48">
        <v>48003</v>
      </c>
      <c r="C23" s="48">
        <v>47650</v>
      </c>
      <c r="D23" s="48">
        <v>48537</v>
      </c>
      <c r="E23" s="48">
        <v>47225</v>
      </c>
      <c r="F23" s="48">
        <v>48472</v>
      </c>
      <c r="G23" s="48">
        <v>49627</v>
      </c>
      <c r="H23" s="48">
        <v>47088</v>
      </c>
      <c r="I23" s="48">
        <v>45691</v>
      </c>
      <c r="J23" s="48">
        <v>46357</v>
      </c>
      <c r="K23" s="48">
        <v>47281</v>
      </c>
      <c r="L23" s="48">
        <v>48623</v>
      </c>
      <c r="M23" s="48">
        <v>50343</v>
      </c>
      <c r="N23" s="48">
        <v>54632</v>
      </c>
      <c r="O23" s="48">
        <v>56402</v>
      </c>
      <c r="P23" s="48">
        <v>54923</v>
      </c>
      <c r="Q23" s="48">
        <v>54345</v>
      </c>
      <c r="R23" s="48">
        <v>53942</v>
      </c>
      <c r="S23" s="48">
        <v>51414</v>
      </c>
      <c r="T23" s="48">
        <v>51435</v>
      </c>
      <c r="U23" s="48">
        <v>51968</v>
      </c>
      <c r="V23" s="48">
        <v>50979</v>
      </c>
      <c r="W23" s="48">
        <v>49740</v>
      </c>
      <c r="X23" s="48">
        <v>50128</v>
      </c>
      <c r="Y23" s="48">
        <v>49977</v>
      </c>
      <c r="Z23" s="48">
        <v>49977</v>
      </c>
      <c r="AA23" s="48">
        <v>49977</v>
      </c>
      <c r="AB23" s="48">
        <v>49977</v>
      </c>
      <c r="AC23" s="48">
        <v>49977</v>
      </c>
      <c r="AD23" s="48">
        <v>56390</v>
      </c>
      <c r="AE23" s="48">
        <v>54072</v>
      </c>
      <c r="AF23" s="48">
        <v>54971</v>
      </c>
    </row>
    <row r="24" spans="1:33" s="7" customFormat="1" ht="24.95" customHeight="1" x14ac:dyDescent="0.2">
      <c r="A24" s="47" t="s">
        <v>83</v>
      </c>
      <c r="B24" s="48">
        <v>25432</v>
      </c>
      <c r="C24" s="48">
        <v>26720</v>
      </c>
      <c r="D24" s="48">
        <v>24172</v>
      </c>
      <c r="E24" s="48">
        <v>24407</v>
      </c>
      <c r="F24" s="48">
        <v>25082</v>
      </c>
      <c r="G24" s="48">
        <v>26289</v>
      </c>
      <c r="H24" s="48">
        <v>27418</v>
      </c>
      <c r="I24" s="48">
        <v>28583</v>
      </c>
      <c r="J24" s="48">
        <v>28685</v>
      </c>
      <c r="K24" s="48">
        <v>28055</v>
      </c>
      <c r="L24" s="48">
        <v>26998</v>
      </c>
      <c r="M24" s="48">
        <v>27282</v>
      </c>
      <c r="N24" s="48">
        <v>28019</v>
      </c>
      <c r="O24" s="48">
        <v>28708</v>
      </c>
      <c r="P24" s="48">
        <v>27205</v>
      </c>
      <c r="Q24" s="48">
        <v>26360</v>
      </c>
      <c r="R24" s="48">
        <v>22224</v>
      </c>
      <c r="S24" s="48">
        <v>21156</v>
      </c>
      <c r="T24" s="48">
        <v>18681</v>
      </c>
      <c r="U24" s="48">
        <v>14325</v>
      </c>
      <c r="V24" s="48">
        <v>9828</v>
      </c>
      <c r="W24" s="48">
        <v>7737</v>
      </c>
      <c r="X24" s="48">
        <v>6352</v>
      </c>
      <c r="Y24" s="48">
        <v>6629</v>
      </c>
      <c r="Z24" s="48">
        <v>6629</v>
      </c>
      <c r="AA24" s="48">
        <v>6666</v>
      </c>
      <c r="AB24" s="48">
        <v>6666</v>
      </c>
      <c r="AC24" s="48">
        <v>6666</v>
      </c>
      <c r="AD24" s="48">
        <v>2390</v>
      </c>
      <c r="AE24" s="48">
        <v>2154</v>
      </c>
      <c r="AF24" s="48">
        <v>2283</v>
      </c>
    </row>
    <row r="25" spans="1:33" s="7" customFormat="1" ht="24.95" customHeight="1" x14ac:dyDescent="0.2">
      <c r="A25" s="47" t="s">
        <v>97</v>
      </c>
      <c r="B25" s="48">
        <v>11066</v>
      </c>
      <c r="C25" s="48">
        <v>11363</v>
      </c>
      <c r="D25" s="48">
        <v>11810</v>
      </c>
      <c r="E25" s="48">
        <v>11633</v>
      </c>
      <c r="F25" s="48">
        <v>12406</v>
      </c>
      <c r="G25" s="48">
        <v>12686</v>
      </c>
      <c r="H25" s="48">
        <v>13120</v>
      </c>
      <c r="I25" s="48">
        <v>13510</v>
      </c>
      <c r="J25" s="48">
        <v>13332</v>
      </c>
      <c r="K25" s="48">
        <v>13556</v>
      </c>
      <c r="L25" s="48">
        <v>13655</v>
      </c>
      <c r="M25" s="48">
        <v>13694</v>
      </c>
      <c r="N25" s="48">
        <v>13838</v>
      </c>
      <c r="O25" s="48">
        <v>13358</v>
      </c>
      <c r="P25" s="48">
        <v>12790</v>
      </c>
      <c r="Q25" s="48">
        <v>12823</v>
      </c>
      <c r="R25" s="48">
        <v>12634</v>
      </c>
      <c r="S25" s="48">
        <v>12407</v>
      </c>
      <c r="T25" s="48">
        <v>12737</v>
      </c>
      <c r="U25" s="48">
        <v>12351</v>
      </c>
      <c r="V25" s="48">
        <v>12695</v>
      </c>
      <c r="W25" s="48">
        <v>12340</v>
      </c>
      <c r="X25" s="48">
        <v>12187</v>
      </c>
      <c r="Y25" s="48">
        <v>12144</v>
      </c>
      <c r="Z25" s="48">
        <v>12144</v>
      </c>
      <c r="AA25" s="48">
        <v>12169</v>
      </c>
      <c r="AB25" s="48">
        <v>12169</v>
      </c>
      <c r="AC25" s="48">
        <v>12169</v>
      </c>
      <c r="AD25" s="48">
        <v>9148</v>
      </c>
      <c r="AE25" s="48">
        <v>10240</v>
      </c>
      <c r="AF25" s="48">
        <v>10307</v>
      </c>
    </row>
    <row r="26" spans="1:33" s="6" customFormat="1" ht="24.95" customHeight="1" x14ac:dyDescent="0.2">
      <c r="A26" s="47" t="s">
        <v>90</v>
      </c>
      <c r="B26" s="48">
        <v>14585</v>
      </c>
      <c r="C26" s="48">
        <v>16532</v>
      </c>
      <c r="D26" s="48">
        <v>18117</v>
      </c>
      <c r="E26" s="48">
        <v>22679</v>
      </c>
      <c r="F26" s="48">
        <v>25771</v>
      </c>
      <c r="G26" s="48">
        <v>28799</v>
      </c>
      <c r="H26" s="48">
        <v>35297</v>
      </c>
      <c r="I26" s="48">
        <v>38290</v>
      </c>
      <c r="J26" s="48">
        <v>39866</v>
      </c>
      <c r="K26" s="48">
        <v>42697</v>
      </c>
      <c r="L26" s="48">
        <v>46210</v>
      </c>
      <c r="M26" s="48">
        <v>49780</v>
      </c>
      <c r="N26" s="48">
        <v>53401</v>
      </c>
      <c r="O26" s="48">
        <v>55622</v>
      </c>
      <c r="P26" s="48">
        <v>57809</v>
      </c>
      <c r="Q26" s="48">
        <v>57569</v>
      </c>
      <c r="R26" s="48">
        <v>56784</v>
      </c>
      <c r="S26" s="48">
        <v>57772</v>
      </c>
      <c r="T26" s="48">
        <v>57849</v>
      </c>
      <c r="U26" s="48">
        <v>58192</v>
      </c>
      <c r="V26" s="48">
        <v>57341</v>
      </c>
      <c r="W26" s="48">
        <v>56647</v>
      </c>
      <c r="X26" s="48">
        <v>57023</v>
      </c>
      <c r="Y26" s="48">
        <v>57062</v>
      </c>
      <c r="Z26" s="48">
        <v>57062</v>
      </c>
      <c r="AA26" s="48">
        <v>57295</v>
      </c>
      <c r="AB26" s="48">
        <v>57295</v>
      </c>
      <c r="AC26" s="48">
        <v>57295</v>
      </c>
      <c r="AD26" s="48">
        <v>53846</v>
      </c>
      <c r="AE26" s="48">
        <v>51837</v>
      </c>
      <c r="AF26" s="48">
        <v>51437</v>
      </c>
    </row>
    <row r="27" spans="1:33" s="9" customFormat="1" ht="24.95" customHeight="1" x14ac:dyDescent="0.2">
      <c r="A27" s="31" t="s">
        <v>95</v>
      </c>
      <c r="B27" s="50">
        <f>SUM(B28,B29)</f>
        <v>88272</v>
      </c>
      <c r="C27" s="50">
        <f t="shared" ref="C27:AF27" si="3">SUM(C28:C29)</f>
        <v>93407</v>
      </c>
      <c r="D27" s="50">
        <f t="shared" si="3"/>
        <v>94244</v>
      </c>
      <c r="E27" s="50">
        <f t="shared" si="3"/>
        <v>95521</v>
      </c>
      <c r="F27" s="50">
        <f t="shared" si="3"/>
        <v>97145</v>
      </c>
      <c r="G27" s="50">
        <f t="shared" si="3"/>
        <v>99389</v>
      </c>
      <c r="H27" s="50">
        <f t="shared" si="3"/>
        <v>101212</v>
      </c>
      <c r="I27" s="50">
        <f t="shared" si="3"/>
        <v>101169</v>
      </c>
      <c r="J27" s="50">
        <f t="shared" si="3"/>
        <v>101942</v>
      </c>
      <c r="K27" s="50">
        <f t="shared" si="3"/>
        <v>105004</v>
      </c>
      <c r="L27" s="50">
        <f t="shared" si="3"/>
        <v>107542</v>
      </c>
      <c r="M27" s="50">
        <f t="shared" si="3"/>
        <v>111250</v>
      </c>
      <c r="N27" s="50">
        <f t="shared" si="3"/>
        <v>113970</v>
      </c>
      <c r="O27" s="50">
        <f t="shared" si="3"/>
        <v>117732</v>
      </c>
      <c r="P27" s="50">
        <f t="shared" si="3"/>
        <v>121229</v>
      </c>
      <c r="Q27" s="50">
        <f t="shared" si="3"/>
        <v>124519</v>
      </c>
      <c r="R27" s="50">
        <f t="shared" si="3"/>
        <v>131357</v>
      </c>
      <c r="S27" s="50">
        <f t="shared" si="3"/>
        <v>134457</v>
      </c>
      <c r="T27" s="50">
        <f t="shared" si="3"/>
        <v>139419</v>
      </c>
      <c r="U27" s="50">
        <f t="shared" si="3"/>
        <v>145513</v>
      </c>
      <c r="V27" s="50">
        <f t="shared" si="3"/>
        <v>151853</v>
      </c>
      <c r="W27" s="50">
        <f t="shared" si="3"/>
        <v>156747</v>
      </c>
      <c r="X27" s="50">
        <f t="shared" si="3"/>
        <v>160031</v>
      </c>
      <c r="Y27" s="50">
        <f t="shared" si="3"/>
        <v>160754</v>
      </c>
      <c r="Z27" s="50">
        <f t="shared" si="3"/>
        <v>163391</v>
      </c>
      <c r="AA27" s="50">
        <f t="shared" si="3"/>
        <v>165046</v>
      </c>
      <c r="AB27" s="50">
        <f t="shared" si="3"/>
        <v>164363</v>
      </c>
      <c r="AC27" s="50">
        <f t="shared" si="3"/>
        <v>165046</v>
      </c>
      <c r="AD27" s="50">
        <f t="shared" si="3"/>
        <v>157914</v>
      </c>
      <c r="AE27" s="50">
        <f t="shared" si="3"/>
        <v>164538</v>
      </c>
      <c r="AF27" s="50">
        <f t="shared" si="3"/>
        <v>159217</v>
      </c>
    </row>
    <row r="28" spans="1:33" s="5" customFormat="1" ht="24.95" customHeight="1" x14ac:dyDescent="0.3">
      <c r="A28" s="47" t="s">
        <v>98</v>
      </c>
      <c r="B28" s="48">
        <v>47946</v>
      </c>
      <c r="C28" s="48">
        <v>49397</v>
      </c>
      <c r="D28" s="48">
        <v>48587</v>
      </c>
      <c r="E28" s="48">
        <v>48561</v>
      </c>
      <c r="F28" s="48">
        <v>48875</v>
      </c>
      <c r="G28" s="48">
        <v>48940</v>
      </c>
      <c r="H28" s="48">
        <v>48341</v>
      </c>
      <c r="I28" s="48">
        <v>47242</v>
      </c>
      <c r="J28" s="48">
        <v>46693</v>
      </c>
      <c r="K28" s="48">
        <v>45292</v>
      </c>
      <c r="L28" s="48">
        <v>45679</v>
      </c>
      <c r="M28" s="48">
        <v>45928</v>
      </c>
      <c r="N28" s="48">
        <v>46496</v>
      </c>
      <c r="O28" s="48">
        <v>47034</v>
      </c>
      <c r="P28" s="48">
        <v>48120</v>
      </c>
      <c r="Q28" s="48">
        <v>49589</v>
      </c>
      <c r="R28" s="48">
        <v>52493</v>
      </c>
      <c r="S28" s="48">
        <v>52973</v>
      </c>
      <c r="T28" s="48">
        <v>53931</v>
      </c>
      <c r="U28" s="48">
        <v>55139</v>
      </c>
      <c r="V28" s="48">
        <v>56243</v>
      </c>
      <c r="W28" s="48">
        <v>56511</v>
      </c>
      <c r="X28" s="48">
        <v>56467</v>
      </c>
      <c r="Y28" s="48">
        <v>59518</v>
      </c>
      <c r="Z28" s="48">
        <v>60664</v>
      </c>
      <c r="AA28" s="48">
        <v>61898</v>
      </c>
      <c r="AB28" s="48">
        <v>62758</v>
      </c>
      <c r="AC28" s="48">
        <v>61898</v>
      </c>
      <c r="AD28" s="48">
        <v>63932</v>
      </c>
      <c r="AE28" s="48">
        <v>64453</v>
      </c>
      <c r="AF28" s="48">
        <v>63403</v>
      </c>
    </row>
    <row r="29" spans="1:33" s="5" customFormat="1" ht="24.95" customHeight="1" x14ac:dyDescent="0.3">
      <c r="A29" s="47" t="s">
        <v>99</v>
      </c>
      <c r="B29" s="48">
        <v>40326</v>
      </c>
      <c r="C29" s="48">
        <v>44010</v>
      </c>
      <c r="D29" s="48">
        <v>45657</v>
      </c>
      <c r="E29" s="48">
        <v>46960</v>
      </c>
      <c r="F29" s="48">
        <v>48270</v>
      </c>
      <c r="G29" s="48">
        <v>50449</v>
      </c>
      <c r="H29" s="48">
        <v>52871</v>
      </c>
      <c r="I29" s="48">
        <v>53927</v>
      </c>
      <c r="J29" s="48">
        <v>55249</v>
      </c>
      <c r="K29" s="48">
        <v>59712</v>
      </c>
      <c r="L29" s="48">
        <v>61863</v>
      </c>
      <c r="M29" s="48">
        <v>65322</v>
      </c>
      <c r="N29" s="48">
        <v>67474</v>
      </c>
      <c r="O29" s="48">
        <v>70698</v>
      </c>
      <c r="P29" s="48">
        <v>73109</v>
      </c>
      <c r="Q29" s="48">
        <v>74930</v>
      </c>
      <c r="R29" s="48">
        <v>78864</v>
      </c>
      <c r="S29" s="48">
        <v>81484</v>
      </c>
      <c r="T29" s="48">
        <v>85488</v>
      </c>
      <c r="U29" s="48">
        <v>90374</v>
      </c>
      <c r="V29" s="48">
        <v>95610</v>
      </c>
      <c r="W29" s="48">
        <v>100236</v>
      </c>
      <c r="X29" s="48">
        <v>103564</v>
      </c>
      <c r="Y29" s="48">
        <v>101236</v>
      </c>
      <c r="Z29" s="48">
        <v>102727</v>
      </c>
      <c r="AA29" s="48">
        <v>103148</v>
      </c>
      <c r="AB29" s="48">
        <v>101605</v>
      </c>
      <c r="AC29" s="48">
        <v>103148</v>
      </c>
      <c r="AD29" s="48">
        <v>93982</v>
      </c>
      <c r="AE29" s="48">
        <v>100085</v>
      </c>
      <c r="AF29" s="48">
        <v>95814</v>
      </c>
    </row>
    <row r="30" spans="1:33" s="9" customFormat="1" ht="24.95" customHeight="1" x14ac:dyDescent="0.2">
      <c r="A30" s="31" t="s">
        <v>94</v>
      </c>
      <c r="B30" s="50">
        <v>6616</v>
      </c>
      <c r="C30" s="50">
        <v>6388</v>
      </c>
      <c r="D30" s="50">
        <v>6682</v>
      </c>
      <c r="E30" s="50">
        <v>6581</v>
      </c>
      <c r="F30" s="50">
        <v>6548</v>
      </c>
      <c r="G30" s="50">
        <v>6565</v>
      </c>
      <c r="H30" s="50">
        <v>6514</v>
      </c>
      <c r="I30" s="50">
        <v>6410</v>
      </c>
      <c r="J30" s="50">
        <v>6324</v>
      </c>
      <c r="K30" s="50">
        <v>6219</v>
      </c>
      <c r="L30" s="50">
        <v>6080</v>
      </c>
      <c r="M30" s="50">
        <v>5967</v>
      </c>
      <c r="N30" s="50">
        <v>5837</v>
      </c>
      <c r="O30" s="50">
        <v>5729</v>
      </c>
      <c r="P30" s="50">
        <v>5648</v>
      </c>
      <c r="Q30" s="50">
        <v>5510</v>
      </c>
      <c r="R30" s="50">
        <v>5403</v>
      </c>
      <c r="S30" s="50">
        <v>5265</v>
      </c>
      <c r="T30" s="50">
        <v>5114</v>
      </c>
      <c r="U30" s="50">
        <v>4951</v>
      </c>
      <c r="V30" s="50">
        <v>4849</v>
      </c>
      <c r="W30" s="50">
        <v>4757</v>
      </c>
      <c r="X30" s="50">
        <v>4659</v>
      </c>
      <c r="Y30" s="50">
        <v>4556</v>
      </c>
      <c r="Z30" s="50">
        <v>4429</v>
      </c>
      <c r="AA30" s="50">
        <v>4297</v>
      </c>
      <c r="AB30" s="50">
        <v>4147</v>
      </c>
      <c r="AC30" s="50">
        <v>4297</v>
      </c>
      <c r="AD30" s="50">
        <v>3927</v>
      </c>
      <c r="AE30" s="50">
        <v>3851</v>
      </c>
      <c r="AF30" s="50">
        <v>3728</v>
      </c>
    </row>
    <row r="31" spans="1:33" s="9" customFormat="1" ht="24.95" customHeight="1" thickBot="1" x14ac:dyDescent="0.25">
      <c r="A31" s="31" t="s">
        <v>36</v>
      </c>
      <c r="B31" s="50">
        <v>23</v>
      </c>
      <c r="C31" s="50">
        <v>21</v>
      </c>
      <c r="D31" s="50">
        <v>19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60</v>
      </c>
      <c r="K31" s="50">
        <v>62</v>
      </c>
      <c r="L31" s="50">
        <v>67</v>
      </c>
      <c r="M31" s="50">
        <v>69</v>
      </c>
      <c r="N31" s="50">
        <v>69</v>
      </c>
      <c r="O31" s="50">
        <v>66</v>
      </c>
      <c r="P31" s="50">
        <v>64</v>
      </c>
      <c r="Q31" s="50">
        <v>68</v>
      </c>
      <c r="R31" s="50">
        <v>68</v>
      </c>
      <c r="S31" s="50">
        <v>70</v>
      </c>
      <c r="T31" s="50">
        <v>68</v>
      </c>
      <c r="U31" s="50">
        <v>69</v>
      </c>
      <c r="V31" s="50">
        <v>67</v>
      </c>
      <c r="W31" s="50">
        <v>59</v>
      </c>
      <c r="X31" s="50">
        <v>52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</row>
    <row r="32" spans="1:33" s="5" customFormat="1" ht="24.95" customHeight="1" x14ac:dyDescent="0.3">
      <c r="A32" s="30" t="s">
        <v>37</v>
      </c>
      <c r="B32" s="51">
        <f t="shared" ref="B32:AF32" si="4">SUM(B11,B19,B22,B27,B30,B31)</f>
        <v>422034</v>
      </c>
      <c r="C32" s="51">
        <f t="shared" si="4"/>
        <v>436655</v>
      </c>
      <c r="D32" s="51">
        <f t="shared" si="4"/>
        <v>453491</v>
      </c>
      <c r="E32" s="51">
        <f t="shared" si="4"/>
        <v>462258</v>
      </c>
      <c r="F32" s="51">
        <f t="shared" si="4"/>
        <v>486152</v>
      </c>
      <c r="G32" s="51">
        <f t="shared" si="4"/>
        <v>502851</v>
      </c>
      <c r="H32" s="51">
        <f t="shared" si="4"/>
        <v>529759</v>
      </c>
      <c r="I32" s="51">
        <f t="shared" si="4"/>
        <v>541620</v>
      </c>
      <c r="J32" s="51">
        <f t="shared" si="4"/>
        <v>550784</v>
      </c>
      <c r="K32" s="51">
        <f t="shared" si="4"/>
        <v>561159</v>
      </c>
      <c r="L32" s="51">
        <f t="shared" si="4"/>
        <v>575424</v>
      </c>
      <c r="M32" s="51">
        <f t="shared" si="4"/>
        <v>587704</v>
      </c>
      <c r="N32" s="51">
        <f t="shared" si="4"/>
        <v>602838</v>
      </c>
      <c r="O32" s="51">
        <f t="shared" si="4"/>
        <v>612192</v>
      </c>
      <c r="P32" s="51">
        <f t="shared" si="4"/>
        <v>611316</v>
      </c>
      <c r="Q32" s="51">
        <f t="shared" si="4"/>
        <v>609648</v>
      </c>
      <c r="R32" s="51">
        <f t="shared" si="4"/>
        <v>609413</v>
      </c>
      <c r="S32" s="51">
        <f t="shared" si="4"/>
        <v>603633</v>
      </c>
      <c r="T32" s="51">
        <f t="shared" si="4"/>
        <v>597031</v>
      </c>
      <c r="U32" s="51">
        <f t="shared" si="4"/>
        <v>591985</v>
      </c>
      <c r="V32" s="51">
        <f t="shared" si="4"/>
        <v>587630</v>
      </c>
      <c r="W32" s="51">
        <f t="shared" si="4"/>
        <v>582455</v>
      </c>
      <c r="X32" s="51">
        <f t="shared" si="4"/>
        <v>583798</v>
      </c>
      <c r="Y32" s="51">
        <f t="shared" si="4"/>
        <v>626635</v>
      </c>
      <c r="Z32" s="51">
        <f t="shared" si="4"/>
        <v>627471</v>
      </c>
      <c r="AA32" s="51">
        <f t="shared" si="4"/>
        <v>628084</v>
      </c>
      <c r="AB32" s="51">
        <f t="shared" si="4"/>
        <v>631990</v>
      </c>
      <c r="AC32" s="51">
        <f t="shared" si="4"/>
        <v>627866</v>
      </c>
      <c r="AD32" s="51">
        <f t="shared" si="4"/>
        <v>615034</v>
      </c>
      <c r="AE32" s="51">
        <f t="shared" si="4"/>
        <v>608720</v>
      </c>
      <c r="AF32" s="51">
        <f t="shared" si="4"/>
        <v>602911</v>
      </c>
      <c r="AG32" s="21"/>
    </row>
    <row r="33" spans="1:33" s="5" customFormat="1" ht="24.95" customHeight="1" x14ac:dyDescent="0.3">
      <c r="A33" s="3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21"/>
    </row>
    <row r="34" spans="1:33" s="5" customFormat="1" ht="20.100000000000001" customHeight="1" x14ac:dyDescent="0.3">
      <c r="A34" s="26" t="s">
        <v>111</v>
      </c>
      <c r="B34" s="27"/>
      <c r="C34" s="27"/>
      <c r="D34" s="27"/>
      <c r="E34" s="27"/>
      <c r="F34" s="27"/>
      <c r="G34" s="19"/>
      <c r="H34" s="19"/>
      <c r="I34" s="8"/>
      <c r="J34" s="8"/>
      <c r="K34" s="8"/>
      <c r="L34" s="8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3" s="9" customFormat="1" ht="20.100000000000001" customHeight="1" x14ac:dyDescent="0.25">
      <c r="A35" s="26" t="s">
        <v>112</v>
      </c>
      <c r="B35" s="3"/>
      <c r="C35" s="3"/>
      <c r="D35" s="3"/>
      <c r="E35" s="3"/>
      <c r="F35" s="3"/>
      <c r="G35" s="19"/>
      <c r="H35" s="19"/>
      <c r="I35" s="8"/>
      <c r="J35" s="8"/>
      <c r="K35" s="8"/>
      <c r="L35" s="8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3" s="9" customFormat="1" ht="20.100000000000001" customHeight="1" x14ac:dyDescent="0.25">
      <c r="A36" s="26" t="s">
        <v>113</v>
      </c>
      <c r="B36" s="3"/>
      <c r="C36" s="3"/>
      <c r="D36" s="3"/>
      <c r="E36" s="3"/>
      <c r="F36" s="3"/>
      <c r="G36" s="19"/>
      <c r="H36" s="19"/>
      <c r="I36" s="8"/>
      <c r="J36" s="8"/>
      <c r="K36" s="8"/>
      <c r="L36" s="8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3" s="9" customFormat="1" ht="20.100000000000001" customHeight="1" x14ac:dyDescent="0.25">
      <c r="A37" s="26" t="s">
        <v>101</v>
      </c>
      <c r="B37" s="3"/>
      <c r="C37" s="3"/>
      <c r="D37" s="3"/>
      <c r="E37" s="3"/>
      <c r="F37" s="3"/>
      <c r="G37" s="19"/>
      <c r="H37" s="19"/>
      <c r="I37" s="8"/>
      <c r="J37" s="8"/>
      <c r="K37" s="8"/>
      <c r="L37" s="8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3" s="9" customFormat="1" ht="20.100000000000001" customHeight="1" x14ac:dyDescent="0.25">
      <c r="A38" s="26" t="s">
        <v>102</v>
      </c>
      <c r="B38" s="3"/>
      <c r="C38" s="3"/>
      <c r="D38" s="3"/>
      <c r="E38" s="3"/>
      <c r="F38" s="3"/>
      <c r="G38" s="19"/>
      <c r="H38" s="19"/>
      <c r="I38" s="8"/>
      <c r="J38" s="8"/>
      <c r="K38" s="8"/>
      <c r="L38" s="8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3" s="7" customFormat="1" ht="20.100000000000001" customHeight="1" x14ac:dyDescent="0.25">
      <c r="A39" s="26" t="s">
        <v>110</v>
      </c>
      <c r="B39" s="28"/>
      <c r="C39" s="28"/>
      <c r="D39" s="28"/>
      <c r="E39" s="28"/>
      <c r="F39" s="28"/>
      <c r="G39" s="19"/>
      <c r="H39" s="19"/>
      <c r="I39" s="8"/>
      <c r="J39" s="8"/>
      <c r="K39" s="8"/>
      <c r="L39" s="8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 spans="1:33" ht="20.100000000000001" customHeight="1" x14ac:dyDescent="0.25">
      <c r="A40" s="1"/>
      <c r="B40" s="1"/>
      <c r="C40" s="1"/>
      <c r="D40" s="1"/>
      <c r="E40" s="1"/>
      <c r="F40" s="1"/>
      <c r="G40" s="19"/>
      <c r="H40"/>
      <c r="I40" s="3"/>
      <c r="J40" s="4"/>
      <c r="K40" s="4"/>
    </row>
    <row r="41" spans="1:33" ht="20.100000000000001" customHeight="1" x14ac:dyDescent="0.25">
      <c r="A41" s="1"/>
      <c r="B41" s="1"/>
      <c r="C41" s="1"/>
      <c r="D41" s="1"/>
      <c r="E41" s="1"/>
      <c r="F41" s="1"/>
      <c r="G41" s="19"/>
      <c r="H41"/>
      <c r="I41" s="3"/>
      <c r="J41" s="4"/>
      <c r="K41" s="4"/>
    </row>
    <row r="42" spans="1:33" ht="20.100000000000001" customHeight="1" x14ac:dyDescent="0.25">
      <c r="A42" s="1"/>
      <c r="B42" s="1"/>
      <c r="C42" s="1"/>
      <c r="D42" s="1"/>
      <c r="E42" s="1"/>
      <c r="F42" s="1"/>
      <c r="G42" s="1"/>
      <c r="I42" s="3"/>
      <c r="J42" s="4"/>
      <c r="K42" s="4"/>
    </row>
    <row r="43" spans="1:33" ht="20.100000000000001" customHeight="1" x14ac:dyDescent="0.25">
      <c r="A43" s="1"/>
      <c r="B43" s="1"/>
      <c r="C43" s="1"/>
      <c r="D43" s="1"/>
      <c r="E43" s="1"/>
      <c r="F43" s="1"/>
      <c r="G43" s="1"/>
      <c r="I43" s="3"/>
      <c r="J43" s="4"/>
      <c r="K43" s="4"/>
    </row>
    <row r="44" spans="1:33" ht="20.100000000000001" customHeight="1" x14ac:dyDescent="0.25">
      <c r="I44" s="3"/>
      <c r="J44" s="4"/>
      <c r="K44" s="4"/>
    </row>
    <row r="45" spans="1:33" ht="20.100000000000001" customHeight="1" x14ac:dyDescent="0.25">
      <c r="I45" s="3"/>
      <c r="J45" s="4"/>
      <c r="K45" s="4"/>
    </row>
    <row r="46" spans="1:33" ht="20.100000000000001" customHeight="1" x14ac:dyDescent="0.25">
      <c r="I46" s="3"/>
      <c r="J46" s="4"/>
      <c r="K46" s="4"/>
    </row>
    <row r="47" spans="1:33" ht="20.100000000000001" customHeight="1" x14ac:dyDescent="0.25">
      <c r="I47" s="3"/>
      <c r="J47" s="4"/>
      <c r="K47" s="4"/>
    </row>
    <row r="48" spans="1:33" ht="20.100000000000001" customHeight="1" x14ac:dyDescent="0.25">
      <c r="I48" s="3"/>
      <c r="J48" s="4"/>
      <c r="K48" s="4"/>
    </row>
    <row r="49" spans="9:11" ht="20.100000000000001" customHeight="1" x14ac:dyDescent="0.25">
      <c r="I49" s="3"/>
      <c r="J49" s="4"/>
      <c r="K49" s="4"/>
    </row>
    <row r="50" spans="9:11" ht="20.100000000000001" customHeight="1" x14ac:dyDescent="0.25">
      <c r="I50" s="3"/>
      <c r="J50" s="4"/>
      <c r="K50" s="4"/>
    </row>
    <row r="51" spans="9:11" ht="20.100000000000001" customHeight="1" x14ac:dyDescent="0.25">
      <c r="I51" s="3"/>
      <c r="J51" s="4"/>
      <c r="K51" s="4"/>
    </row>
    <row r="52" spans="9:11" ht="20.100000000000001" customHeight="1" x14ac:dyDescent="0.25">
      <c r="I52" s="3"/>
      <c r="J52" s="4"/>
      <c r="K52" s="4"/>
    </row>
    <row r="53" spans="9:11" ht="20.100000000000001" customHeight="1" x14ac:dyDescent="0.25">
      <c r="I53" s="3"/>
      <c r="J53" s="4"/>
      <c r="K53" s="4"/>
    </row>
    <row r="54" spans="9:11" ht="20.100000000000001" customHeight="1" x14ac:dyDescent="0.25">
      <c r="I54" s="3"/>
      <c r="J54" s="4"/>
      <c r="K54" s="4"/>
    </row>
    <row r="55" spans="9:11" ht="20.100000000000001" customHeight="1" x14ac:dyDescent="0.25">
      <c r="I55" s="3"/>
      <c r="J55" s="4"/>
      <c r="K55" s="4"/>
    </row>
    <row r="56" spans="9:11" ht="20.100000000000001" customHeight="1" x14ac:dyDescent="0.25">
      <c r="I56" s="3"/>
      <c r="J56" s="4"/>
      <c r="K56" s="4"/>
    </row>
    <row r="57" spans="9:11" ht="20.100000000000001" customHeight="1" x14ac:dyDescent="0.25">
      <c r="I57" s="3"/>
      <c r="J57" s="4"/>
      <c r="K57" s="4"/>
    </row>
    <row r="58" spans="9:11" ht="20.100000000000001" customHeight="1" x14ac:dyDescent="0.25">
      <c r="I58" s="3"/>
      <c r="J58" s="4"/>
      <c r="K58" s="4"/>
    </row>
    <row r="59" spans="9:11" ht="20.100000000000001" customHeight="1" x14ac:dyDescent="0.25">
      <c r="I59" s="3"/>
      <c r="J59" s="4"/>
      <c r="K59" s="4"/>
    </row>
    <row r="60" spans="9:11" ht="20.100000000000001" customHeight="1" x14ac:dyDescent="0.25">
      <c r="I60" s="3"/>
      <c r="J60" s="4"/>
      <c r="K60" s="4"/>
    </row>
    <row r="61" spans="9:11" ht="20.100000000000001" customHeight="1" x14ac:dyDescent="0.25">
      <c r="I61" s="3"/>
      <c r="J61" s="4"/>
      <c r="K61" s="4"/>
    </row>
    <row r="62" spans="9:11" ht="20.100000000000001" customHeight="1" x14ac:dyDescent="0.25">
      <c r="I62" s="3"/>
      <c r="J62" s="4"/>
      <c r="K62" s="4"/>
    </row>
    <row r="63" spans="9:11" ht="20.100000000000001" customHeight="1" x14ac:dyDescent="0.25">
      <c r="I63" s="3"/>
      <c r="J63" s="4"/>
      <c r="K63" s="4"/>
    </row>
    <row r="64" spans="9:11" ht="20.100000000000001" customHeight="1" x14ac:dyDescent="0.25">
      <c r="I64" s="3"/>
      <c r="J64" s="4"/>
      <c r="K64" s="4"/>
    </row>
    <row r="65" spans="9:11" ht="20.100000000000001" customHeight="1" x14ac:dyDescent="0.25">
      <c r="I65" s="3"/>
      <c r="J65" s="4"/>
      <c r="K65" s="4"/>
    </row>
    <row r="66" spans="9:11" ht="20.100000000000001" customHeight="1" x14ac:dyDescent="0.25">
      <c r="I66" s="3"/>
      <c r="J66" s="4"/>
      <c r="K66" s="4"/>
    </row>
    <row r="67" spans="9:11" ht="20.100000000000001" customHeight="1" x14ac:dyDescent="0.25">
      <c r="I67" s="3"/>
      <c r="J67" s="4"/>
      <c r="K67" s="4"/>
    </row>
    <row r="68" spans="9:11" ht="20.100000000000001" customHeight="1" x14ac:dyDescent="0.25">
      <c r="I68" s="3"/>
      <c r="J68" s="4"/>
      <c r="K68" s="4"/>
    </row>
    <row r="69" spans="9:11" ht="20.100000000000001" customHeight="1" x14ac:dyDescent="0.25">
      <c r="I69" s="3"/>
      <c r="J69" s="4"/>
      <c r="K69" s="4"/>
    </row>
    <row r="70" spans="9:11" ht="20.100000000000001" customHeight="1" x14ac:dyDescent="0.25">
      <c r="I70" s="3"/>
      <c r="J70" s="4"/>
      <c r="K70" s="4"/>
    </row>
    <row r="71" spans="9:11" ht="20.100000000000001" customHeight="1" x14ac:dyDescent="0.25">
      <c r="I71" s="3"/>
      <c r="J71" s="4"/>
      <c r="K71" s="4"/>
    </row>
    <row r="72" spans="9:11" ht="20.100000000000001" customHeight="1" x14ac:dyDescent="0.25">
      <c r="I72" s="3"/>
      <c r="J72" s="4"/>
      <c r="K72" s="4"/>
    </row>
    <row r="73" spans="9:11" ht="20.100000000000001" customHeight="1" x14ac:dyDescent="0.25">
      <c r="I73" s="3"/>
      <c r="J73" s="4"/>
      <c r="K73" s="4"/>
    </row>
    <row r="74" spans="9:11" ht="20.100000000000001" customHeight="1" x14ac:dyDescent="0.25">
      <c r="I74" s="3"/>
      <c r="J74" s="4"/>
      <c r="K74" s="4"/>
    </row>
    <row r="75" spans="9:11" ht="20.100000000000001" customHeight="1" x14ac:dyDescent="0.25">
      <c r="I75" s="3"/>
      <c r="J75" s="4"/>
      <c r="K75" s="4"/>
    </row>
    <row r="76" spans="9:11" ht="20.100000000000001" customHeight="1" x14ac:dyDescent="0.25">
      <c r="I76" s="3"/>
      <c r="J76" s="4"/>
      <c r="K76" s="4"/>
    </row>
    <row r="77" spans="9:11" ht="20.100000000000001" customHeight="1" x14ac:dyDescent="0.25">
      <c r="I77" s="3"/>
      <c r="J77" s="4"/>
      <c r="K77" s="4"/>
    </row>
    <row r="78" spans="9:11" ht="20.100000000000001" customHeight="1" x14ac:dyDescent="0.25">
      <c r="I78" s="3"/>
      <c r="J78" s="4"/>
      <c r="K78" s="4"/>
    </row>
    <row r="79" spans="9:11" ht="20.100000000000001" customHeight="1" x14ac:dyDescent="0.25">
      <c r="I79" s="3"/>
      <c r="J79" s="4"/>
      <c r="K79" s="4"/>
    </row>
    <row r="80" spans="9:11" ht="20.100000000000001" customHeight="1" x14ac:dyDescent="0.25">
      <c r="I80" s="3"/>
      <c r="J80" s="4"/>
      <c r="K80" s="4"/>
    </row>
    <row r="81" spans="9:11" ht="20.100000000000001" customHeight="1" x14ac:dyDescent="0.25">
      <c r="I81" s="3"/>
      <c r="J81" s="4"/>
      <c r="K81" s="4"/>
    </row>
    <row r="82" spans="9:11" ht="20.100000000000001" customHeight="1" x14ac:dyDescent="0.25">
      <c r="I82" s="3"/>
      <c r="J82" s="4"/>
      <c r="K82" s="4"/>
    </row>
    <row r="83" spans="9:11" ht="20.100000000000001" customHeight="1" x14ac:dyDescent="0.25">
      <c r="I83" s="3"/>
      <c r="J83" s="4"/>
      <c r="K83" s="4"/>
    </row>
    <row r="84" spans="9:11" ht="20.100000000000001" customHeight="1" x14ac:dyDescent="0.25">
      <c r="I84" s="3"/>
      <c r="J84" s="4"/>
      <c r="K84" s="4"/>
    </row>
    <row r="85" spans="9:11" ht="20.100000000000001" customHeight="1" x14ac:dyDescent="0.25">
      <c r="I85" s="3"/>
      <c r="J85" s="4"/>
      <c r="K85" s="4"/>
    </row>
    <row r="86" spans="9:11" ht="20.100000000000001" customHeight="1" x14ac:dyDescent="0.25">
      <c r="I86" s="3"/>
    </row>
    <row r="87" spans="9:11" ht="20.100000000000001" customHeight="1" x14ac:dyDescent="0.25">
      <c r="I87" s="3"/>
    </row>
    <row r="88" spans="9:11" ht="20.100000000000001" customHeight="1" x14ac:dyDescent="0.25">
      <c r="I88" s="3"/>
    </row>
    <row r="89" spans="9:11" ht="20.100000000000001" customHeight="1" x14ac:dyDescent="0.25">
      <c r="I89" s="3"/>
    </row>
    <row r="90" spans="9:11" ht="20.100000000000001" customHeight="1" x14ac:dyDescent="0.25">
      <c r="I90" s="3"/>
    </row>
    <row r="91" spans="9:11" ht="20.100000000000001" customHeight="1" x14ac:dyDescent="0.25">
      <c r="I91" s="3"/>
    </row>
    <row r="92" spans="9:11" ht="20.100000000000001" customHeight="1" x14ac:dyDescent="0.25"/>
    <row r="93" spans="9:11" ht="20.100000000000001" customHeight="1" x14ac:dyDescent="0.25"/>
    <row r="94" spans="9:11" ht="20.100000000000001" customHeight="1" x14ac:dyDescent="0.25"/>
    <row r="95" spans="9:11" ht="20.100000000000001" customHeight="1" x14ac:dyDescent="0.25"/>
    <row r="96" spans="9:11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</sheetData>
  <customSheetViews>
    <customSheetView guid="{2A476C9D-C047-4EBB-BDE6-0EF9E48FA18F}" showGridLines="0" printArea="1" hiddenRows="1" hiddenColumns="1" topLeftCell="B1">
      <selection sqref="A1:A1048576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450F84DD-8609-4A80-AB80-849933F1A4FA}" showGridLines="0" printArea="1" hiddenRows="1" hiddenColumns="1">
      <selection activeCell="C1" sqref="C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4014-02B4-40BB-93C0-A82041230F6C}">
  <sheetPr>
    <pageSetUpPr fitToPage="1"/>
  </sheetPr>
  <dimension ref="A1:P54"/>
  <sheetViews>
    <sheetView showGridLines="0" tabSelected="1" zoomScale="75" zoomScaleNormal="75" workbookViewId="0"/>
  </sheetViews>
  <sheetFormatPr defaultColWidth="9.140625" defaultRowHeight="12.75" x14ac:dyDescent="0.2"/>
  <cols>
    <col min="1" max="1" width="84.7109375" customWidth="1"/>
    <col min="2" max="2" width="16.28515625" customWidth="1"/>
    <col min="3" max="3" width="15.85546875" customWidth="1"/>
    <col min="4" max="4" width="16.7109375" customWidth="1"/>
    <col min="5" max="5" width="16.28515625" customWidth="1"/>
    <col min="6" max="6" width="16.42578125" customWidth="1"/>
    <col min="7" max="7" width="18.5703125" customWidth="1"/>
    <col min="8" max="8" width="18.140625" customWidth="1"/>
    <col min="9" max="16" width="19.7109375" customWidth="1"/>
  </cols>
  <sheetData>
    <row r="1" spans="1:16" ht="18.75" customHeight="1" x14ac:dyDescent="0.2">
      <c r="A1" s="53" t="s">
        <v>76</v>
      </c>
    </row>
    <row r="2" spans="1:16" ht="16.5" x14ac:dyDescent="0.2">
      <c r="A2" s="37" t="s">
        <v>0</v>
      </c>
    </row>
    <row r="3" spans="1:16" ht="16.5" x14ac:dyDescent="0.2">
      <c r="A3" s="37" t="s">
        <v>116</v>
      </c>
    </row>
    <row r="4" spans="1:16" ht="16.5" x14ac:dyDescent="0.2">
      <c r="A4" s="37" t="s">
        <v>91</v>
      </c>
    </row>
    <row r="5" spans="1:16" ht="16.5" x14ac:dyDescent="0.2">
      <c r="A5" s="37" t="s">
        <v>106</v>
      </c>
    </row>
    <row r="6" spans="1:16" ht="16.5" x14ac:dyDescent="0.2">
      <c r="A6" s="37" t="s">
        <v>119</v>
      </c>
    </row>
    <row r="7" spans="1:16" ht="16.5" x14ac:dyDescent="0.2">
      <c r="A7" s="37" t="s">
        <v>118</v>
      </c>
    </row>
    <row r="8" spans="1:16" ht="16.5" x14ac:dyDescent="0.2">
      <c r="A8" s="37" t="s">
        <v>92</v>
      </c>
    </row>
    <row r="9" spans="1:16" ht="15" customHeight="1" x14ac:dyDescent="0.2"/>
    <row r="10" spans="1:16" ht="18.75" thickBot="1" x14ac:dyDescent="0.25">
      <c r="A10" s="29"/>
      <c r="B10" s="12">
        <v>2004</v>
      </c>
      <c r="C10" s="12" t="s">
        <v>38</v>
      </c>
      <c r="D10" s="12" t="s">
        <v>39</v>
      </c>
      <c r="E10" s="12" t="s">
        <v>40</v>
      </c>
      <c r="F10" s="12" t="s">
        <v>41</v>
      </c>
      <c r="G10" s="12" t="s">
        <v>42</v>
      </c>
      <c r="H10" s="12" t="s">
        <v>43</v>
      </c>
      <c r="I10" s="12" t="s">
        <v>44</v>
      </c>
      <c r="J10" s="12" t="s">
        <v>45</v>
      </c>
      <c r="K10" s="12" t="s">
        <v>46</v>
      </c>
      <c r="L10" s="12" t="s">
        <v>47</v>
      </c>
      <c r="M10" s="12" t="s">
        <v>48</v>
      </c>
      <c r="N10" s="12" t="s">
        <v>49</v>
      </c>
      <c r="O10" s="12" t="s">
        <v>104</v>
      </c>
      <c r="P10" s="12" t="s">
        <v>105</v>
      </c>
    </row>
    <row r="11" spans="1:16" s="46" customFormat="1" ht="24.95" customHeight="1" x14ac:dyDescent="0.2">
      <c r="A11" s="32" t="s">
        <v>50</v>
      </c>
      <c r="B11" s="10">
        <f t="shared" ref="B11:P11" si="0">SUM(B12:B33)</f>
        <v>55226</v>
      </c>
      <c r="C11" s="10">
        <f t="shared" si="0"/>
        <v>62948</v>
      </c>
      <c r="D11" s="10">
        <f t="shared" si="0"/>
        <v>62590</v>
      </c>
      <c r="E11" s="10">
        <f t="shared" si="0"/>
        <v>144799</v>
      </c>
      <c r="F11" s="10">
        <f t="shared" si="0"/>
        <v>129281</v>
      </c>
      <c r="G11" s="33">
        <f t="shared" si="0"/>
        <v>122299</v>
      </c>
      <c r="H11" s="10">
        <f t="shared" si="0"/>
        <v>120313</v>
      </c>
      <c r="I11" s="10">
        <f t="shared" si="0"/>
        <v>125905</v>
      </c>
      <c r="J11" s="10">
        <f t="shared" si="0"/>
        <v>128396</v>
      </c>
      <c r="K11" s="10">
        <f t="shared" si="0"/>
        <v>118062</v>
      </c>
      <c r="L11" s="10">
        <f t="shared" si="0"/>
        <v>117695</v>
      </c>
      <c r="M11" s="10">
        <f t="shared" si="0"/>
        <v>111457</v>
      </c>
      <c r="N11" s="10">
        <f t="shared" si="0"/>
        <v>152344</v>
      </c>
      <c r="O11" s="10">
        <f t="shared" si="0"/>
        <v>146684</v>
      </c>
      <c r="P11" s="10">
        <f t="shared" si="0"/>
        <v>139607</v>
      </c>
    </row>
    <row r="12" spans="1:16" ht="24.95" customHeight="1" x14ac:dyDescent="0.2">
      <c r="A12" s="41" t="s">
        <v>78</v>
      </c>
      <c r="B12" s="38">
        <v>439</v>
      </c>
      <c r="C12" s="38">
        <v>429</v>
      </c>
      <c r="D12" s="38">
        <v>438</v>
      </c>
      <c r="E12" s="38">
        <v>427</v>
      </c>
      <c r="F12" s="38">
        <v>416</v>
      </c>
      <c r="G12" s="38">
        <v>397</v>
      </c>
      <c r="H12" s="38">
        <v>440</v>
      </c>
      <c r="I12" s="38">
        <v>423</v>
      </c>
      <c r="J12" s="38">
        <v>416</v>
      </c>
      <c r="K12" s="38">
        <v>389</v>
      </c>
      <c r="L12" s="38">
        <v>430</v>
      </c>
      <c r="M12" s="38">
        <v>405</v>
      </c>
      <c r="N12" s="39" t="s">
        <v>72</v>
      </c>
      <c r="O12" s="39" t="s">
        <v>72</v>
      </c>
      <c r="P12" s="39" t="s">
        <v>72</v>
      </c>
    </row>
    <row r="13" spans="1:16" ht="24.95" customHeight="1" x14ac:dyDescent="0.2">
      <c r="A13" s="41" t="s">
        <v>79</v>
      </c>
      <c r="B13" s="38">
        <v>425</v>
      </c>
      <c r="C13" s="38">
        <v>2029</v>
      </c>
      <c r="D13" s="38">
        <v>1948</v>
      </c>
      <c r="E13" s="38">
        <v>1961</v>
      </c>
      <c r="F13" s="38">
        <v>1853</v>
      </c>
      <c r="G13" s="38">
        <v>1778</v>
      </c>
      <c r="H13" s="38">
        <v>1716</v>
      </c>
      <c r="I13" s="38">
        <v>1633</v>
      </c>
      <c r="J13" s="38">
        <v>1480</v>
      </c>
      <c r="K13" s="38">
        <v>1429</v>
      </c>
      <c r="L13" s="38">
        <v>1398</v>
      </c>
      <c r="M13" s="38">
        <v>1328</v>
      </c>
      <c r="N13" s="38">
        <v>1224</v>
      </c>
      <c r="O13" s="38">
        <v>1153</v>
      </c>
      <c r="P13" s="38">
        <v>1119</v>
      </c>
    </row>
    <row r="14" spans="1:16" ht="24.95" customHeight="1" x14ac:dyDescent="0.2">
      <c r="A14" s="41" t="s">
        <v>80</v>
      </c>
      <c r="B14" s="38">
        <v>78</v>
      </c>
      <c r="C14" s="38">
        <v>73</v>
      </c>
      <c r="D14" s="38">
        <v>78</v>
      </c>
      <c r="E14" s="38">
        <v>81</v>
      </c>
      <c r="F14" s="38">
        <v>96</v>
      </c>
      <c r="G14" s="38">
        <v>96</v>
      </c>
      <c r="H14" s="38">
        <v>102</v>
      </c>
      <c r="I14" s="38">
        <v>102</v>
      </c>
      <c r="J14" s="38">
        <v>102</v>
      </c>
      <c r="K14" s="38">
        <v>105</v>
      </c>
      <c r="L14" s="38">
        <v>102</v>
      </c>
      <c r="M14" s="38">
        <v>106</v>
      </c>
      <c r="N14" s="38">
        <v>110</v>
      </c>
      <c r="O14" s="38">
        <v>119</v>
      </c>
      <c r="P14" s="38">
        <v>133</v>
      </c>
    </row>
    <row r="15" spans="1:16" ht="24.95" customHeight="1" x14ac:dyDescent="0.2">
      <c r="A15" s="41" t="s">
        <v>81</v>
      </c>
      <c r="B15" s="38">
        <v>382</v>
      </c>
      <c r="C15" s="38">
        <v>403</v>
      </c>
      <c r="D15" s="38">
        <v>385</v>
      </c>
      <c r="E15" s="38">
        <v>395</v>
      </c>
      <c r="F15" s="38">
        <v>411</v>
      </c>
      <c r="G15" s="38">
        <v>423</v>
      </c>
      <c r="H15" s="38">
        <v>430</v>
      </c>
      <c r="I15" s="38">
        <v>450</v>
      </c>
      <c r="J15" s="38">
        <v>419</v>
      </c>
      <c r="K15" s="38">
        <v>412</v>
      </c>
      <c r="L15" s="38">
        <v>391</v>
      </c>
      <c r="M15" s="38">
        <v>386</v>
      </c>
      <c r="N15" s="38">
        <v>457</v>
      </c>
      <c r="O15" s="57" t="s">
        <v>77</v>
      </c>
      <c r="P15" s="57" t="s">
        <v>77</v>
      </c>
    </row>
    <row r="16" spans="1:16" ht="24.95" customHeight="1" x14ac:dyDescent="0.2">
      <c r="A16" s="42" t="s">
        <v>74</v>
      </c>
      <c r="B16" s="38">
        <v>15</v>
      </c>
      <c r="C16" s="38">
        <v>16</v>
      </c>
      <c r="D16" s="38">
        <v>16</v>
      </c>
      <c r="E16" s="38">
        <v>16</v>
      </c>
      <c r="F16" s="38">
        <v>22</v>
      </c>
      <c r="G16" s="38">
        <v>26</v>
      </c>
      <c r="H16" s="38">
        <v>24</v>
      </c>
      <c r="I16" s="38">
        <v>31</v>
      </c>
      <c r="J16" s="38">
        <v>30</v>
      </c>
      <c r="K16" s="38">
        <v>31</v>
      </c>
      <c r="L16" s="38">
        <v>31</v>
      </c>
      <c r="M16" s="38">
        <v>29</v>
      </c>
      <c r="N16" s="38">
        <v>25</v>
      </c>
      <c r="O16" s="57" t="s">
        <v>77</v>
      </c>
      <c r="P16" s="57" t="s">
        <v>77</v>
      </c>
    </row>
    <row r="17" spans="1:16" ht="24.95" customHeight="1" x14ac:dyDescent="0.2">
      <c r="A17" s="42" t="s">
        <v>51</v>
      </c>
      <c r="B17" s="38">
        <v>107</v>
      </c>
      <c r="C17" s="38">
        <v>106</v>
      </c>
      <c r="D17" s="38">
        <v>105</v>
      </c>
      <c r="E17" s="38">
        <v>106</v>
      </c>
      <c r="F17" s="38">
        <v>117</v>
      </c>
      <c r="G17" s="38">
        <v>122</v>
      </c>
      <c r="H17" s="38">
        <v>126</v>
      </c>
      <c r="I17" s="38">
        <v>128</v>
      </c>
      <c r="J17" s="38">
        <v>128</v>
      </c>
      <c r="K17" s="38">
        <v>131</v>
      </c>
      <c r="L17" s="38">
        <v>134</v>
      </c>
      <c r="M17" s="38">
        <v>132</v>
      </c>
      <c r="N17" s="38">
        <v>138</v>
      </c>
      <c r="O17" s="57" t="s">
        <v>77</v>
      </c>
      <c r="P17" s="57" t="s">
        <v>77</v>
      </c>
    </row>
    <row r="18" spans="1:16" ht="24.95" customHeight="1" x14ac:dyDescent="0.2">
      <c r="A18" s="41" t="s">
        <v>103</v>
      </c>
      <c r="B18" s="57" t="s">
        <v>77</v>
      </c>
      <c r="C18" s="57" t="s">
        <v>77</v>
      </c>
      <c r="D18" s="57" t="s">
        <v>77</v>
      </c>
      <c r="E18" s="57" t="s">
        <v>77</v>
      </c>
      <c r="F18" s="57" t="s">
        <v>77</v>
      </c>
      <c r="G18" s="57" t="s">
        <v>77</v>
      </c>
      <c r="H18" s="57" t="s">
        <v>77</v>
      </c>
      <c r="I18" s="57" t="s">
        <v>77</v>
      </c>
      <c r="J18" s="57" t="s">
        <v>77</v>
      </c>
      <c r="K18" s="57" t="s">
        <v>77</v>
      </c>
      <c r="L18" s="57" t="s">
        <v>77</v>
      </c>
      <c r="M18" s="57" t="s">
        <v>77</v>
      </c>
      <c r="N18" s="57" t="s">
        <v>77</v>
      </c>
      <c r="O18" s="38">
        <v>611</v>
      </c>
      <c r="P18" s="38">
        <v>697</v>
      </c>
    </row>
    <row r="19" spans="1:16" ht="24.95" customHeight="1" x14ac:dyDescent="0.2">
      <c r="A19" s="42" t="s">
        <v>52</v>
      </c>
      <c r="B19" s="38">
        <v>964</v>
      </c>
      <c r="C19" s="38">
        <v>909</v>
      </c>
      <c r="D19" s="38">
        <v>894</v>
      </c>
      <c r="E19" s="38">
        <v>926</v>
      </c>
      <c r="F19" s="38">
        <v>1074</v>
      </c>
      <c r="G19" s="38">
        <v>1129</v>
      </c>
      <c r="H19" s="38">
        <v>1086</v>
      </c>
      <c r="I19" s="38">
        <v>1126</v>
      </c>
      <c r="J19" s="38">
        <v>1061</v>
      </c>
      <c r="K19" s="38">
        <v>1031</v>
      </c>
      <c r="L19" s="38">
        <v>1018</v>
      </c>
      <c r="M19" s="38">
        <v>866</v>
      </c>
      <c r="N19" s="38">
        <v>853</v>
      </c>
      <c r="O19" s="38">
        <v>836</v>
      </c>
      <c r="P19" s="38">
        <v>859</v>
      </c>
    </row>
    <row r="20" spans="1:16" ht="24.95" customHeight="1" x14ac:dyDescent="0.2">
      <c r="A20" s="42" t="s">
        <v>53</v>
      </c>
      <c r="B20" s="38">
        <v>2172</v>
      </c>
      <c r="C20" s="38">
        <v>2084</v>
      </c>
      <c r="D20" s="38">
        <v>2065</v>
      </c>
      <c r="E20" s="38">
        <v>2091</v>
      </c>
      <c r="F20" s="38">
        <v>2027</v>
      </c>
      <c r="G20" s="38">
        <v>1991</v>
      </c>
      <c r="H20" s="38">
        <v>1889</v>
      </c>
      <c r="I20" s="38">
        <v>1801</v>
      </c>
      <c r="J20" s="38">
        <v>1704</v>
      </c>
      <c r="K20" s="38">
        <v>1632</v>
      </c>
      <c r="L20" s="38">
        <v>1600</v>
      </c>
      <c r="M20" s="38">
        <v>1493</v>
      </c>
      <c r="N20" s="38">
        <v>1477</v>
      </c>
      <c r="O20" s="38">
        <v>1445</v>
      </c>
      <c r="P20" s="38">
        <v>1422</v>
      </c>
    </row>
    <row r="21" spans="1:16" ht="24.95" customHeight="1" x14ac:dyDescent="0.2">
      <c r="A21" s="42" t="s">
        <v>73</v>
      </c>
      <c r="B21" s="38">
        <v>27219</v>
      </c>
      <c r="C21" s="38">
        <v>26814</v>
      </c>
      <c r="D21" s="38">
        <v>25830</v>
      </c>
      <c r="E21" s="38">
        <v>25784</v>
      </c>
      <c r="F21" s="38">
        <v>25212</v>
      </c>
      <c r="G21" s="38">
        <v>24150</v>
      </c>
      <c r="H21" s="38">
        <v>23693</v>
      </c>
      <c r="I21" s="38">
        <v>22884</v>
      </c>
      <c r="J21" s="38">
        <v>22122</v>
      </c>
      <c r="K21" s="38">
        <v>21498</v>
      </c>
      <c r="L21" s="38">
        <v>21658</v>
      </c>
      <c r="M21" s="38">
        <v>20181</v>
      </c>
      <c r="N21" s="38">
        <v>19978</v>
      </c>
      <c r="O21" s="38">
        <v>19482</v>
      </c>
      <c r="P21" s="38">
        <v>18829</v>
      </c>
    </row>
    <row r="22" spans="1:16" ht="32.25" customHeight="1" x14ac:dyDescent="0.2">
      <c r="A22" s="43" t="s">
        <v>107</v>
      </c>
      <c r="B22" s="38">
        <v>1133</v>
      </c>
      <c r="C22" s="38">
        <v>1112</v>
      </c>
      <c r="D22" s="38">
        <v>1313</v>
      </c>
      <c r="E22" s="38">
        <v>1291</v>
      </c>
      <c r="F22" s="38">
        <v>1323</v>
      </c>
      <c r="G22" s="38">
        <v>1338</v>
      </c>
      <c r="H22" s="38">
        <v>1309</v>
      </c>
      <c r="I22" s="38">
        <v>1276</v>
      </c>
      <c r="J22" s="38">
        <v>1284</v>
      </c>
      <c r="K22" s="38">
        <v>1259</v>
      </c>
      <c r="L22" s="38">
        <v>1195</v>
      </c>
      <c r="M22" s="38">
        <v>1174</v>
      </c>
      <c r="N22" s="38">
        <v>1170</v>
      </c>
      <c r="O22" s="38">
        <v>1161</v>
      </c>
      <c r="P22" s="38">
        <v>1164</v>
      </c>
    </row>
    <row r="23" spans="1:16" ht="24.95" customHeight="1" x14ac:dyDescent="0.2">
      <c r="A23" s="42" t="s">
        <v>54</v>
      </c>
      <c r="B23" s="38">
        <v>2272</v>
      </c>
      <c r="C23" s="38">
        <v>2824</v>
      </c>
      <c r="D23" s="38">
        <v>2748</v>
      </c>
      <c r="E23" s="38">
        <v>2825</v>
      </c>
      <c r="F23" s="38">
        <v>2966</v>
      </c>
      <c r="G23" s="38">
        <v>3296</v>
      </c>
      <c r="H23" s="38">
        <v>3607</v>
      </c>
      <c r="I23" s="38">
        <v>3634</v>
      </c>
      <c r="J23" s="38">
        <v>3657</v>
      </c>
      <c r="K23" s="38">
        <v>3696</v>
      </c>
      <c r="L23" s="38">
        <v>3731</v>
      </c>
      <c r="M23" s="38">
        <v>3732</v>
      </c>
      <c r="N23" s="38">
        <v>3880</v>
      </c>
      <c r="O23" s="38">
        <v>3981</v>
      </c>
      <c r="P23" s="38">
        <v>3982</v>
      </c>
    </row>
    <row r="24" spans="1:16" ht="24.95" customHeight="1" x14ac:dyDescent="0.2">
      <c r="A24" s="42" t="s">
        <v>55</v>
      </c>
      <c r="B24" s="38">
        <v>966</v>
      </c>
      <c r="C24" s="38">
        <v>966</v>
      </c>
      <c r="D24" s="38">
        <v>909</v>
      </c>
      <c r="E24" s="38">
        <v>900</v>
      </c>
      <c r="F24" s="38">
        <v>900</v>
      </c>
      <c r="G24" s="38">
        <v>905</v>
      </c>
      <c r="H24" s="38">
        <v>933</v>
      </c>
      <c r="I24" s="38">
        <v>920</v>
      </c>
      <c r="J24" s="38">
        <v>952</v>
      </c>
      <c r="K24" s="38">
        <v>916</v>
      </c>
      <c r="L24" s="38">
        <v>884</v>
      </c>
      <c r="M24" s="38">
        <v>863</v>
      </c>
      <c r="N24" s="38">
        <v>792</v>
      </c>
      <c r="O24" s="38">
        <v>777</v>
      </c>
      <c r="P24" s="38">
        <v>471</v>
      </c>
    </row>
    <row r="25" spans="1:16" ht="30" customHeight="1" x14ac:dyDescent="0.2">
      <c r="A25" s="43" t="s">
        <v>108</v>
      </c>
      <c r="B25" s="38">
        <v>654</v>
      </c>
      <c r="C25" s="38">
        <v>771</v>
      </c>
      <c r="D25" s="38">
        <v>828</v>
      </c>
      <c r="E25" s="38">
        <v>828</v>
      </c>
      <c r="F25" s="38">
        <v>810</v>
      </c>
      <c r="G25" s="38">
        <v>905</v>
      </c>
      <c r="H25" s="38">
        <v>922</v>
      </c>
      <c r="I25" s="38">
        <v>966</v>
      </c>
      <c r="J25" s="38">
        <v>945</v>
      </c>
      <c r="K25" s="38">
        <v>939</v>
      </c>
      <c r="L25" s="38">
        <v>904</v>
      </c>
      <c r="M25" s="38">
        <v>874</v>
      </c>
      <c r="N25" s="38">
        <v>792</v>
      </c>
      <c r="O25" s="38">
        <v>777</v>
      </c>
      <c r="P25" s="38">
        <v>717</v>
      </c>
    </row>
    <row r="26" spans="1:16" ht="24.95" customHeight="1" x14ac:dyDescent="0.2">
      <c r="A26" s="42" t="s">
        <v>56</v>
      </c>
      <c r="B26" s="38">
        <v>7737</v>
      </c>
      <c r="C26" s="38">
        <v>8589</v>
      </c>
      <c r="D26" s="38">
        <v>9307</v>
      </c>
      <c r="E26" s="38">
        <v>9250</v>
      </c>
      <c r="F26" s="38">
        <v>9796</v>
      </c>
      <c r="G26" s="38">
        <v>10480</v>
      </c>
      <c r="H26" s="38">
        <v>10670</v>
      </c>
      <c r="I26" s="38">
        <v>10983</v>
      </c>
      <c r="J26" s="38">
        <v>11185</v>
      </c>
      <c r="K26" s="38">
        <v>11425</v>
      </c>
      <c r="L26" s="38">
        <v>11708</v>
      </c>
      <c r="M26" s="38">
        <v>10308</v>
      </c>
      <c r="N26" s="38">
        <v>9992</v>
      </c>
      <c r="O26" s="38">
        <v>10108</v>
      </c>
      <c r="P26" s="38">
        <v>10208</v>
      </c>
    </row>
    <row r="27" spans="1:16" ht="24.95" customHeight="1" x14ac:dyDescent="0.2">
      <c r="A27" s="42" t="s">
        <v>57</v>
      </c>
      <c r="B27" s="38">
        <v>1064</v>
      </c>
      <c r="C27" s="38">
        <v>1070</v>
      </c>
      <c r="D27" s="38">
        <v>1071</v>
      </c>
      <c r="E27" s="38">
        <v>1071</v>
      </c>
      <c r="F27" s="38">
        <v>1041</v>
      </c>
      <c r="G27" s="38">
        <v>1041</v>
      </c>
      <c r="H27" s="38">
        <v>1048</v>
      </c>
      <c r="I27" s="38">
        <v>1064</v>
      </c>
      <c r="J27" s="38">
        <v>1076</v>
      </c>
      <c r="K27" s="38">
        <v>1060</v>
      </c>
      <c r="L27" s="38">
        <v>1042</v>
      </c>
      <c r="M27" s="38">
        <v>989</v>
      </c>
      <c r="N27" s="38">
        <v>958</v>
      </c>
      <c r="O27" s="38">
        <v>947</v>
      </c>
      <c r="P27" s="38">
        <v>937</v>
      </c>
    </row>
    <row r="28" spans="1:16" ht="24.95" customHeight="1" x14ac:dyDescent="0.2">
      <c r="A28" s="42" t="s">
        <v>58</v>
      </c>
      <c r="B28" s="38">
        <v>196</v>
      </c>
      <c r="C28" s="38">
        <v>145</v>
      </c>
      <c r="D28" s="38">
        <v>213</v>
      </c>
      <c r="E28" s="38">
        <v>159</v>
      </c>
      <c r="F28" s="38">
        <v>217</v>
      </c>
      <c r="G28" s="38">
        <v>247</v>
      </c>
      <c r="H28" s="38">
        <v>255</v>
      </c>
      <c r="I28" s="38">
        <v>257</v>
      </c>
      <c r="J28" s="38">
        <v>253</v>
      </c>
      <c r="K28" s="38">
        <v>265</v>
      </c>
      <c r="L28" s="38">
        <v>253</v>
      </c>
      <c r="M28" s="38">
        <v>249</v>
      </c>
      <c r="N28" s="38">
        <v>230</v>
      </c>
      <c r="O28" s="38">
        <v>238</v>
      </c>
      <c r="P28" s="38">
        <v>230</v>
      </c>
    </row>
    <row r="29" spans="1:16" ht="24.95" customHeight="1" x14ac:dyDescent="0.2">
      <c r="A29" s="42" t="s">
        <v>59</v>
      </c>
      <c r="B29" s="39" t="s">
        <v>72</v>
      </c>
      <c r="C29" s="39" t="s">
        <v>72</v>
      </c>
      <c r="D29" s="39" t="s">
        <v>72</v>
      </c>
      <c r="E29" s="38">
        <v>39574</v>
      </c>
      <c r="F29" s="38">
        <v>27550</v>
      </c>
      <c r="G29" s="38">
        <v>23233</v>
      </c>
      <c r="H29" s="38">
        <v>23248</v>
      </c>
      <c r="I29" s="38">
        <v>23917</v>
      </c>
      <c r="J29" s="38">
        <v>31600</v>
      </c>
      <c r="K29" s="38">
        <v>23246</v>
      </c>
      <c r="L29" s="38">
        <v>26573</v>
      </c>
      <c r="M29" s="38">
        <v>25172</v>
      </c>
      <c r="N29" s="62">
        <v>11873</v>
      </c>
      <c r="O29" s="62">
        <v>15558</v>
      </c>
      <c r="P29" s="62">
        <v>15696</v>
      </c>
    </row>
    <row r="30" spans="1:16" ht="24.95" customHeight="1" x14ac:dyDescent="0.2">
      <c r="A30" s="42" t="s">
        <v>60</v>
      </c>
      <c r="B30" s="39" t="s">
        <v>72</v>
      </c>
      <c r="C30" s="39" t="s">
        <v>72</v>
      </c>
      <c r="D30" s="39" t="s">
        <v>72</v>
      </c>
      <c r="E30" s="38">
        <v>42167</v>
      </c>
      <c r="F30" s="38">
        <v>39181</v>
      </c>
      <c r="G30" s="38">
        <v>36577</v>
      </c>
      <c r="H30" s="38">
        <v>34798</v>
      </c>
      <c r="I30" s="38">
        <v>39894</v>
      </c>
      <c r="J30" s="38">
        <v>35792</v>
      </c>
      <c r="K30" s="38">
        <v>34649</v>
      </c>
      <c r="L30" s="38">
        <v>31326</v>
      </c>
      <c r="M30" s="38">
        <v>30661</v>
      </c>
      <c r="N30" s="38">
        <v>30854</v>
      </c>
      <c r="O30" s="60">
        <v>29376</v>
      </c>
      <c r="P30" s="60">
        <v>27935</v>
      </c>
    </row>
    <row r="31" spans="1:16" ht="24.95" customHeight="1" x14ac:dyDescent="0.2">
      <c r="A31" s="42" t="s">
        <v>61</v>
      </c>
      <c r="B31" s="38">
        <v>9403</v>
      </c>
      <c r="C31" s="38">
        <v>10343</v>
      </c>
      <c r="D31" s="38">
        <v>10210</v>
      </c>
      <c r="E31" s="38">
        <v>10111</v>
      </c>
      <c r="F31" s="38">
        <v>10097</v>
      </c>
      <c r="G31" s="38">
        <v>9931</v>
      </c>
      <c r="H31" s="38">
        <v>9883</v>
      </c>
      <c r="I31" s="38">
        <v>10315</v>
      </c>
      <c r="J31" s="38">
        <v>10174</v>
      </c>
      <c r="K31" s="38">
        <v>9917</v>
      </c>
      <c r="L31" s="38">
        <v>9558</v>
      </c>
      <c r="M31" s="38">
        <v>12413</v>
      </c>
      <c r="N31" s="63">
        <v>20066</v>
      </c>
      <c r="O31" s="60">
        <v>13706</v>
      </c>
      <c r="P31" s="60">
        <v>12007</v>
      </c>
    </row>
    <row r="32" spans="1:16" ht="24.95" customHeight="1" x14ac:dyDescent="0.2">
      <c r="A32" s="42" t="s">
        <v>33</v>
      </c>
      <c r="B32" s="39" t="s">
        <v>72</v>
      </c>
      <c r="C32" s="39" t="s">
        <v>72</v>
      </c>
      <c r="D32" s="40"/>
      <c r="E32" s="39" t="s">
        <v>72</v>
      </c>
      <c r="F32" s="39" t="s">
        <v>72</v>
      </c>
      <c r="G32" s="39" t="s">
        <v>72</v>
      </c>
      <c r="H32" s="39" t="s">
        <v>72</v>
      </c>
      <c r="I32" s="39" t="s">
        <v>72</v>
      </c>
      <c r="J32" s="39" t="s">
        <v>72</v>
      </c>
      <c r="K32" s="39" t="s">
        <v>72</v>
      </c>
      <c r="L32" s="39" t="s">
        <v>72</v>
      </c>
      <c r="M32" s="39" t="s">
        <v>72</v>
      </c>
      <c r="N32" s="63">
        <v>47475</v>
      </c>
      <c r="O32" s="56">
        <v>46409</v>
      </c>
      <c r="P32" s="56">
        <v>43201</v>
      </c>
    </row>
    <row r="33" spans="1:16" ht="24.95" customHeight="1" x14ac:dyDescent="0.2">
      <c r="A33" s="42" t="s">
        <v>62</v>
      </c>
      <c r="B33" s="39" t="s">
        <v>72</v>
      </c>
      <c r="C33" s="38">
        <v>4265</v>
      </c>
      <c r="D33" s="38">
        <v>4232</v>
      </c>
      <c r="E33" s="38">
        <v>4836</v>
      </c>
      <c r="F33" s="38">
        <v>4172</v>
      </c>
      <c r="G33" s="38">
        <v>4234</v>
      </c>
      <c r="H33" s="38">
        <v>4134</v>
      </c>
      <c r="I33" s="38">
        <v>4101</v>
      </c>
      <c r="J33" s="38">
        <v>4016</v>
      </c>
      <c r="K33" s="38">
        <v>4032</v>
      </c>
      <c r="L33" s="38">
        <v>3759</v>
      </c>
      <c r="M33" s="38">
        <v>96</v>
      </c>
      <c r="N33" s="39" t="s">
        <v>72</v>
      </c>
      <c r="O33" s="39" t="s">
        <v>72</v>
      </c>
      <c r="P33" s="39" t="s">
        <v>72</v>
      </c>
    </row>
    <row r="34" spans="1:16" s="46" customFormat="1" ht="24.95" customHeight="1" x14ac:dyDescent="0.2">
      <c r="A34" s="32" t="s">
        <v>63</v>
      </c>
      <c r="B34" s="25" t="s">
        <v>72</v>
      </c>
      <c r="C34" s="25" t="s">
        <v>72</v>
      </c>
      <c r="D34" s="25" t="s">
        <v>72</v>
      </c>
      <c r="E34" s="25" t="s">
        <v>72</v>
      </c>
      <c r="F34" s="25" t="s">
        <v>72</v>
      </c>
      <c r="G34" s="25" t="s">
        <v>72</v>
      </c>
      <c r="H34" s="25" t="s">
        <v>72</v>
      </c>
      <c r="I34" s="25" t="s">
        <v>72</v>
      </c>
      <c r="J34" s="25" t="s">
        <v>72</v>
      </c>
      <c r="K34" s="25" t="s">
        <v>72</v>
      </c>
      <c r="L34" s="58">
        <f>SUM(L35,L36,L37)</f>
        <v>260132</v>
      </c>
      <c r="M34" s="58">
        <f t="shared" ref="M34:P34" si="1">SUM(M35,M36,M37)</f>
        <v>263728</v>
      </c>
      <c r="N34" s="58">
        <f t="shared" si="1"/>
        <v>266137</v>
      </c>
      <c r="O34" s="58">
        <f t="shared" si="1"/>
        <v>270086</v>
      </c>
      <c r="P34" s="58">
        <f t="shared" si="1"/>
        <v>274204</v>
      </c>
    </row>
    <row r="35" spans="1:16" ht="24.95" customHeight="1" x14ac:dyDescent="0.2">
      <c r="A35" s="41" t="s">
        <v>82</v>
      </c>
      <c r="B35" s="39" t="s">
        <v>72</v>
      </c>
      <c r="C35" s="39" t="s">
        <v>72</v>
      </c>
      <c r="D35" s="39" t="s">
        <v>72</v>
      </c>
      <c r="E35" s="39" t="s">
        <v>72</v>
      </c>
      <c r="F35" s="39" t="s">
        <v>72</v>
      </c>
      <c r="G35" s="39" t="s">
        <v>72</v>
      </c>
      <c r="H35" s="39" t="s">
        <v>72</v>
      </c>
      <c r="I35" s="39" t="s">
        <v>72</v>
      </c>
      <c r="J35" s="39" t="s">
        <v>72</v>
      </c>
      <c r="K35" s="39" t="s">
        <v>72</v>
      </c>
      <c r="L35" s="55">
        <v>40955</v>
      </c>
      <c r="M35" s="55">
        <v>42190</v>
      </c>
      <c r="N35" s="55">
        <v>42243</v>
      </c>
      <c r="O35" s="59">
        <v>45681</v>
      </c>
      <c r="P35" s="59">
        <v>41620</v>
      </c>
    </row>
    <row r="36" spans="1:16" ht="24.95" customHeight="1" x14ac:dyDescent="0.2">
      <c r="A36" s="41" t="s">
        <v>83</v>
      </c>
      <c r="B36" s="39" t="s">
        <v>72</v>
      </c>
      <c r="C36" s="39" t="s">
        <v>72</v>
      </c>
      <c r="D36" s="39" t="s">
        <v>72</v>
      </c>
      <c r="E36" s="39" t="s">
        <v>72</v>
      </c>
      <c r="F36" s="39" t="s">
        <v>72</v>
      </c>
      <c r="G36" s="39" t="s">
        <v>72</v>
      </c>
      <c r="H36" s="39" t="s">
        <v>72</v>
      </c>
      <c r="I36" s="39" t="s">
        <v>72</v>
      </c>
      <c r="J36" s="39" t="s">
        <v>72</v>
      </c>
      <c r="K36" s="39" t="s">
        <v>72</v>
      </c>
      <c r="L36" s="55">
        <v>219177</v>
      </c>
      <c r="M36" s="55">
        <v>221538</v>
      </c>
      <c r="N36" s="55">
        <v>223894</v>
      </c>
      <c r="O36" s="59">
        <v>224405</v>
      </c>
      <c r="P36" s="59">
        <v>232584</v>
      </c>
    </row>
    <row r="37" spans="1:16" ht="31.5" customHeight="1" x14ac:dyDescent="0.2">
      <c r="A37" s="43" t="s">
        <v>84</v>
      </c>
      <c r="B37" s="39" t="s">
        <v>72</v>
      </c>
      <c r="C37" s="39" t="s">
        <v>72</v>
      </c>
      <c r="D37" s="39" t="s">
        <v>72</v>
      </c>
      <c r="E37" s="39" t="s">
        <v>72</v>
      </c>
      <c r="F37" s="39" t="s">
        <v>72</v>
      </c>
      <c r="G37" s="39" t="s">
        <v>72</v>
      </c>
      <c r="H37" s="39" t="s">
        <v>72</v>
      </c>
      <c r="I37" s="39" t="s">
        <v>72</v>
      </c>
      <c r="J37" s="39" t="s">
        <v>72</v>
      </c>
      <c r="K37" s="39" t="s">
        <v>72</v>
      </c>
      <c r="L37" s="39" t="s">
        <v>72</v>
      </c>
      <c r="M37" s="39" t="s">
        <v>72</v>
      </c>
      <c r="N37" s="39" t="s">
        <v>72</v>
      </c>
      <c r="O37" s="39" t="s">
        <v>72</v>
      </c>
      <c r="P37" s="39" t="s">
        <v>72</v>
      </c>
    </row>
    <row r="38" spans="1:16" ht="24.95" customHeight="1" x14ac:dyDescent="0.2">
      <c r="A38" s="41" t="s">
        <v>85</v>
      </c>
      <c r="B38" s="39" t="s">
        <v>72</v>
      </c>
      <c r="C38" s="39" t="s">
        <v>72</v>
      </c>
      <c r="D38" s="39" t="s">
        <v>72</v>
      </c>
      <c r="E38" s="39" t="s">
        <v>72</v>
      </c>
      <c r="F38" s="39" t="s">
        <v>72</v>
      </c>
      <c r="G38" s="39" t="s">
        <v>72</v>
      </c>
      <c r="H38" s="39" t="s">
        <v>72</v>
      </c>
      <c r="I38" s="39" t="s">
        <v>72</v>
      </c>
      <c r="J38" s="39" t="s">
        <v>72</v>
      </c>
      <c r="K38" s="39" t="s">
        <v>72</v>
      </c>
      <c r="L38" s="39" t="s">
        <v>72</v>
      </c>
      <c r="M38" s="39" t="s">
        <v>72</v>
      </c>
      <c r="N38" s="39" t="s">
        <v>72</v>
      </c>
      <c r="O38" s="39" t="s">
        <v>72</v>
      </c>
      <c r="P38" s="39" t="s">
        <v>72</v>
      </c>
    </row>
    <row r="39" spans="1:16" s="46" customFormat="1" ht="24.95" customHeight="1" x14ac:dyDescent="0.2">
      <c r="A39" s="32" t="s">
        <v>64</v>
      </c>
      <c r="B39" s="33">
        <f t="shared" ref="B39:N39" si="2">SUM(B40:B46)</f>
        <v>144681</v>
      </c>
      <c r="C39" s="10">
        <f t="shared" si="2"/>
        <v>146235</v>
      </c>
      <c r="D39" s="34">
        <f>SUM(D49)</f>
        <v>142662</v>
      </c>
      <c r="E39" s="33">
        <f t="shared" si="2"/>
        <v>141243</v>
      </c>
      <c r="F39" s="10">
        <f t="shared" si="2"/>
        <v>141094</v>
      </c>
      <c r="G39" s="33">
        <f t="shared" si="2"/>
        <v>139096</v>
      </c>
      <c r="H39" s="10">
        <f t="shared" si="2"/>
        <v>138863</v>
      </c>
      <c r="I39" s="10">
        <f t="shared" si="2"/>
        <v>135697</v>
      </c>
      <c r="J39" s="10">
        <f t="shared" si="2"/>
        <v>134641</v>
      </c>
      <c r="K39" s="10">
        <f t="shared" si="2"/>
        <v>133583</v>
      </c>
      <c r="L39" s="10">
        <f t="shared" si="2"/>
        <v>133326</v>
      </c>
      <c r="M39" s="10">
        <f t="shared" si="2"/>
        <v>131911</v>
      </c>
      <c r="N39" s="10">
        <f t="shared" si="2"/>
        <v>129226</v>
      </c>
      <c r="O39" s="10">
        <f t="shared" ref="O39:P39" si="3">SUM(O40:O46)</f>
        <v>126483</v>
      </c>
      <c r="P39" s="10">
        <f t="shared" si="3"/>
        <v>123628</v>
      </c>
    </row>
    <row r="40" spans="1:16" ht="24.95" customHeight="1" x14ac:dyDescent="0.2">
      <c r="A40" s="42" t="s">
        <v>65</v>
      </c>
      <c r="B40" s="38">
        <v>58352</v>
      </c>
      <c r="C40" s="38">
        <v>60980</v>
      </c>
      <c r="D40" s="39" t="s">
        <v>72</v>
      </c>
      <c r="E40" s="38">
        <v>57904</v>
      </c>
      <c r="F40" s="38">
        <v>57789</v>
      </c>
      <c r="G40" s="38">
        <v>56871</v>
      </c>
      <c r="H40" s="38">
        <v>56512</v>
      </c>
      <c r="I40" s="38">
        <v>49466</v>
      </c>
      <c r="J40" s="38">
        <v>49567</v>
      </c>
      <c r="K40" s="38">
        <v>49275</v>
      </c>
      <c r="L40" s="38">
        <v>49274</v>
      </c>
      <c r="M40" s="38">
        <v>44455</v>
      </c>
      <c r="N40" s="38">
        <v>42026</v>
      </c>
      <c r="O40" s="60">
        <v>39680</v>
      </c>
      <c r="P40" s="60">
        <v>38756</v>
      </c>
    </row>
    <row r="41" spans="1:16" ht="24.95" customHeight="1" x14ac:dyDescent="0.2">
      <c r="A41" s="42" t="s">
        <v>66</v>
      </c>
      <c r="B41" s="38">
        <v>48508</v>
      </c>
      <c r="C41" s="38">
        <v>47604</v>
      </c>
      <c r="D41" s="39" t="s">
        <v>72</v>
      </c>
      <c r="E41" s="38">
        <v>46490</v>
      </c>
      <c r="F41" s="38">
        <v>46779</v>
      </c>
      <c r="G41" s="38">
        <v>45864</v>
      </c>
      <c r="H41" s="38">
        <v>46007</v>
      </c>
      <c r="I41" s="38">
        <v>28521</v>
      </c>
      <c r="J41" s="38">
        <v>27611</v>
      </c>
      <c r="K41" s="38">
        <v>27189</v>
      </c>
      <c r="L41" s="38">
        <v>26525</v>
      </c>
      <c r="M41" s="38">
        <v>26097</v>
      </c>
      <c r="N41" s="38">
        <v>25383</v>
      </c>
      <c r="O41" s="60">
        <v>24495</v>
      </c>
      <c r="P41" s="60">
        <v>22876</v>
      </c>
    </row>
    <row r="42" spans="1:16" ht="24.95" customHeight="1" x14ac:dyDescent="0.2">
      <c r="A42" s="42" t="s">
        <v>67</v>
      </c>
      <c r="B42" s="38">
        <v>13136</v>
      </c>
      <c r="C42" s="38">
        <v>14839</v>
      </c>
      <c r="D42" s="39" t="s">
        <v>72</v>
      </c>
      <c r="E42" s="38">
        <v>13753</v>
      </c>
      <c r="F42" s="38">
        <v>13752</v>
      </c>
      <c r="G42" s="38">
        <v>13926</v>
      </c>
      <c r="H42" s="38">
        <v>14176</v>
      </c>
      <c r="I42" s="38">
        <v>12614</v>
      </c>
      <c r="J42" s="38">
        <v>12122</v>
      </c>
      <c r="K42" s="38">
        <v>12190</v>
      </c>
      <c r="L42" s="38">
        <v>12193</v>
      </c>
      <c r="M42" s="38">
        <v>11872</v>
      </c>
      <c r="N42" s="38">
        <v>11185</v>
      </c>
      <c r="O42" s="60">
        <v>11345</v>
      </c>
      <c r="P42" s="60">
        <v>11003</v>
      </c>
    </row>
    <row r="43" spans="1:16" ht="24.95" customHeight="1" x14ac:dyDescent="0.2">
      <c r="A43" s="42" t="s">
        <v>68</v>
      </c>
      <c r="B43" s="38">
        <v>8298</v>
      </c>
      <c r="C43" s="38">
        <v>8241</v>
      </c>
      <c r="D43" s="39" t="s">
        <v>72</v>
      </c>
      <c r="E43" s="38">
        <v>7296</v>
      </c>
      <c r="F43" s="38">
        <v>7003</v>
      </c>
      <c r="G43" s="38">
        <v>6883</v>
      </c>
      <c r="H43" s="38">
        <v>6702</v>
      </c>
      <c r="I43" s="38">
        <v>10217</v>
      </c>
      <c r="J43" s="38">
        <v>10105</v>
      </c>
      <c r="K43" s="38">
        <v>9772</v>
      </c>
      <c r="L43" s="38">
        <v>9798</v>
      </c>
      <c r="M43" s="38">
        <v>9639</v>
      </c>
      <c r="N43" s="38">
        <v>9250</v>
      </c>
      <c r="O43" s="60">
        <v>8990</v>
      </c>
      <c r="P43" s="60">
        <v>8944</v>
      </c>
    </row>
    <row r="44" spans="1:16" ht="24.95" customHeight="1" x14ac:dyDescent="0.2">
      <c r="A44" s="42" t="s">
        <v>69</v>
      </c>
      <c r="B44" s="38">
        <v>13835</v>
      </c>
      <c r="C44" s="38">
        <v>12095</v>
      </c>
      <c r="D44" s="39" t="s">
        <v>72</v>
      </c>
      <c r="E44" s="38">
        <v>13484</v>
      </c>
      <c r="F44" s="38">
        <v>13434</v>
      </c>
      <c r="G44" s="38">
        <v>13257</v>
      </c>
      <c r="H44" s="38">
        <v>13210</v>
      </c>
      <c r="I44" s="38">
        <v>32202</v>
      </c>
      <c r="J44" s="38">
        <v>32555</v>
      </c>
      <c r="K44" s="38">
        <v>32382</v>
      </c>
      <c r="L44" s="38">
        <v>32612</v>
      </c>
      <c r="M44" s="38">
        <v>36678</v>
      </c>
      <c r="N44" s="38">
        <v>37642</v>
      </c>
      <c r="O44" s="60">
        <v>32909</v>
      </c>
      <c r="P44" s="60">
        <v>32901</v>
      </c>
    </row>
    <row r="45" spans="1:16" ht="24.95" customHeight="1" x14ac:dyDescent="0.2">
      <c r="A45" s="42" t="s">
        <v>109</v>
      </c>
      <c r="B45" s="57" t="s">
        <v>77</v>
      </c>
      <c r="C45" s="57" t="s">
        <v>77</v>
      </c>
      <c r="D45" s="57" t="s">
        <v>77</v>
      </c>
      <c r="E45" s="57" t="s">
        <v>77</v>
      </c>
      <c r="F45" s="57" t="s">
        <v>77</v>
      </c>
      <c r="G45" s="57" t="s">
        <v>77</v>
      </c>
      <c r="H45" s="57" t="s">
        <v>77</v>
      </c>
      <c r="I45" s="57" t="s">
        <v>77</v>
      </c>
      <c r="J45" s="57" t="s">
        <v>77</v>
      </c>
      <c r="K45" s="57" t="s">
        <v>77</v>
      </c>
      <c r="L45" s="57" t="s">
        <v>77</v>
      </c>
      <c r="M45" s="57" t="s">
        <v>77</v>
      </c>
      <c r="N45" s="57" t="s">
        <v>77</v>
      </c>
      <c r="O45" s="60">
        <v>5308</v>
      </c>
      <c r="P45" s="60">
        <v>5417</v>
      </c>
    </row>
    <row r="46" spans="1:16" ht="24.95" customHeight="1" thickBot="1" x14ac:dyDescent="0.25">
      <c r="A46" s="42" t="s">
        <v>62</v>
      </c>
      <c r="B46" s="38">
        <v>2552</v>
      </c>
      <c r="C46" s="38">
        <v>2476</v>
      </c>
      <c r="D46" s="39" t="s">
        <v>72</v>
      </c>
      <c r="E46" s="38">
        <v>2316</v>
      </c>
      <c r="F46" s="38">
        <v>2337</v>
      </c>
      <c r="G46" s="38">
        <v>2295</v>
      </c>
      <c r="H46" s="38">
        <v>2256</v>
      </c>
      <c r="I46" s="38">
        <v>2677</v>
      </c>
      <c r="J46" s="38">
        <v>2681</v>
      </c>
      <c r="K46" s="38">
        <v>2775</v>
      </c>
      <c r="L46" s="38">
        <v>2924</v>
      </c>
      <c r="M46" s="38">
        <v>3170</v>
      </c>
      <c r="N46" s="38">
        <v>3740</v>
      </c>
      <c r="O46" s="61">
        <v>3756</v>
      </c>
      <c r="P46" s="61">
        <v>3731</v>
      </c>
    </row>
    <row r="47" spans="1:16" s="46" customFormat="1" ht="24.95" customHeight="1" x14ac:dyDescent="0.2">
      <c r="A47" s="44" t="s">
        <v>70</v>
      </c>
      <c r="B47" s="23">
        <v>55226</v>
      </c>
      <c r="C47" s="23">
        <v>62948</v>
      </c>
      <c r="D47" s="23">
        <v>62590</v>
      </c>
      <c r="E47" s="35">
        <v>144799</v>
      </c>
      <c r="F47" s="23">
        <v>129281</v>
      </c>
      <c r="G47" s="23">
        <v>122299</v>
      </c>
      <c r="H47" s="23">
        <v>120313</v>
      </c>
      <c r="I47" s="23">
        <v>125905</v>
      </c>
      <c r="J47" s="23">
        <v>128396</v>
      </c>
      <c r="K47" s="23">
        <v>118465</v>
      </c>
      <c r="L47" s="23">
        <v>117695</v>
      </c>
      <c r="M47" s="23">
        <v>111457</v>
      </c>
      <c r="N47" s="23">
        <v>161389</v>
      </c>
      <c r="O47" s="10">
        <f>O11</f>
        <v>146684</v>
      </c>
      <c r="P47" s="10">
        <f>P11</f>
        <v>139607</v>
      </c>
    </row>
    <row r="48" spans="1:16" s="46" customFormat="1" ht="24.95" customHeight="1" x14ac:dyDescent="0.2">
      <c r="A48" s="32" t="s">
        <v>71</v>
      </c>
      <c r="B48" s="25" t="s">
        <v>72</v>
      </c>
      <c r="C48" s="25" t="s">
        <v>72</v>
      </c>
      <c r="D48" s="25" t="s">
        <v>72</v>
      </c>
      <c r="E48" s="25" t="s">
        <v>72</v>
      </c>
      <c r="F48" s="25" t="s">
        <v>72</v>
      </c>
      <c r="G48" s="25" t="s">
        <v>72</v>
      </c>
      <c r="H48" s="25" t="s">
        <v>72</v>
      </c>
      <c r="I48" s="25" t="s">
        <v>72</v>
      </c>
      <c r="J48" s="25" t="s">
        <v>72</v>
      </c>
      <c r="K48" s="25" t="s">
        <v>72</v>
      </c>
      <c r="L48" s="10">
        <v>253697</v>
      </c>
      <c r="M48" s="10">
        <v>253697</v>
      </c>
      <c r="N48" s="10">
        <v>253697</v>
      </c>
      <c r="O48" s="10">
        <f>O34</f>
        <v>270086</v>
      </c>
      <c r="P48" s="10">
        <f>P34</f>
        <v>274204</v>
      </c>
    </row>
    <row r="49" spans="1:16" s="46" customFormat="1" ht="24.95" customHeight="1" thickBot="1" x14ac:dyDescent="0.25">
      <c r="A49" s="45" t="s">
        <v>75</v>
      </c>
      <c r="B49" s="36">
        <v>144680</v>
      </c>
      <c r="C49" s="36">
        <v>146235</v>
      </c>
      <c r="D49" s="36">
        <v>142662</v>
      </c>
      <c r="E49" s="36">
        <v>141242</v>
      </c>
      <c r="F49" s="36">
        <v>141094</v>
      </c>
      <c r="G49" s="36">
        <v>139097</v>
      </c>
      <c r="H49" s="36">
        <v>138863</v>
      </c>
      <c r="I49" s="36">
        <v>135697</v>
      </c>
      <c r="J49" s="36">
        <v>134641</v>
      </c>
      <c r="K49" s="36">
        <v>133583</v>
      </c>
      <c r="L49" s="36">
        <v>133326</v>
      </c>
      <c r="M49" s="36">
        <v>131911</v>
      </c>
      <c r="N49" s="36">
        <v>129226</v>
      </c>
      <c r="O49" s="36">
        <f>O39</f>
        <v>126483</v>
      </c>
      <c r="P49" s="36">
        <f>P39</f>
        <v>123628</v>
      </c>
    </row>
    <row r="50" spans="1:16" ht="24.95" customHeight="1" x14ac:dyDescent="0.2">
      <c r="A50" s="32" t="s">
        <v>37</v>
      </c>
      <c r="B50" s="33">
        <f t="shared" ref="B50:K50" si="4">SUM(B11,B39)</f>
        <v>199907</v>
      </c>
      <c r="C50" s="10">
        <f t="shared" si="4"/>
        <v>209183</v>
      </c>
      <c r="D50" s="34">
        <f t="shared" si="4"/>
        <v>205252</v>
      </c>
      <c r="E50" s="33">
        <f t="shared" si="4"/>
        <v>286042</v>
      </c>
      <c r="F50" s="10">
        <f t="shared" si="4"/>
        <v>270375</v>
      </c>
      <c r="G50" s="33">
        <f t="shared" si="4"/>
        <v>261395</v>
      </c>
      <c r="H50" s="10">
        <f t="shared" si="4"/>
        <v>259176</v>
      </c>
      <c r="I50" s="10">
        <f t="shared" si="4"/>
        <v>261602</v>
      </c>
      <c r="J50" s="10">
        <f t="shared" si="4"/>
        <v>263037</v>
      </c>
      <c r="K50" s="10">
        <f t="shared" si="4"/>
        <v>251645</v>
      </c>
      <c r="L50" s="10">
        <f>SUM(L11,L34,L39)</f>
        <v>511153</v>
      </c>
      <c r="M50" s="10">
        <f>SUM(M11,M34,M39)</f>
        <v>507096</v>
      </c>
      <c r="N50" s="10">
        <f>SUM(N11,N34,N39)</f>
        <v>547707</v>
      </c>
      <c r="O50" s="10">
        <f>O11+O34+O39</f>
        <v>543253</v>
      </c>
      <c r="P50" s="10">
        <f>P11+P34+P39</f>
        <v>537439</v>
      </c>
    </row>
    <row r="52" spans="1:16" ht="16.5" x14ac:dyDescent="0.2">
      <c r="A52" s="54" t="s">
        <v>100</v>
      </c>
    </row>
    <row r="54" spans="1:16" ht="16.5" x14ac:dyDescent="0.2">
      <c r="A54" s="64" t="s">
        <v>114</v>
      </c>
    </row>
  </sheetData>
  <customSheetViews>
    <customSheetView guid="{2A476C9D-C047-4EBB-BDE6-0EF9E48FA18F}" showGridLines="0" hiddenRows="1" hiddenColumns="1" topLeftCell="B1">
      <selection activeCell="C1" sqref="C1"/>
      <pageMargins left="0.7" right="0.7" top="0.75" bottom="0.75" header="0.3" footer="0.3"/>
      <pageSetup paperSize="9" orientation="portrait" r:id="rId1"/>
    </customSheetView>
    <customSheetView guid="{450F84DD-8609-4A80-AB80-849933F1A4FA}" showGridLines="0" hiddenRows="1" hiddenColumns="1" topLeftCell="A44">
      <selection activeCell="F55" sqref="F55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scale="43" fitToWidth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V-A-2 (1970-2000)</vt:lpstr>
      <vt:lpstr>V-A-2 (2004-2018)</vt:lpstr>
      <vt:lpstr>'V-A-2 (1970-2000)'!Afdrukbereik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2020-06-15T11:54:24Z</dcterms:created>
  <dcterms:modified xsi:type="dcterms:W3CDTF">2020-06-22T17:58:32Z</dcterms:modified>
</cp:coreProperties>
</file>