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codeName="ThisWorkbook" defaultThemeVersion="124226"/>
  <xr:revisionPtr revIDLastSave="0" documentId="13_ncr:1_{36C0A37E-A842-482E-83FB-6325DA708D97}" xr6:coauthVersionLast="44" xr6:coauthVersionMax="44" xr10:uidLastSave="{00000000-0000-0000-0000-000000000000}"/>
  <bookViews>
    <workbookView xWindow="20370" yWindow="-120" windowWidth="29040" windowHeight="15840" xr2:uid="{00000000-000D-0000-FFFF-FFFF00000000}"/>
  </bookViews>
  <sheets>
    <sheet name="VII-C-6 (1980-2018)" sheetId="39" r:id="rId1"/>
  </sheets>
  <definedNames>
    <definedName name="_xlnm.Print_Area" localSheetId="0">'VII-C-6 (1980-2018)'!$A$2:$D$25</definedName>
    <definedName name="EssAliasTable" localSheetId="0">"Nederlands"</definedName>
    <definedName name="EssfHasNonUnique" localSheetId="0">FALSE</definedName>
    <definedName name="EssfHasNonUnique">FALSE</definedName>
    <definedName name="EssLatest" localSheetId="0">"1991"</definedName>
    <definedName name="EssOptions" localSheetId="0">"A1100000001011000000001100020_01 00"</definedName>
    <definedName name="EssSamplingValue" localSheetId="0">100</definedName>
    <definedName name="Z_0E955206_716B_452B_855D_D21006127D1F_.wvu.Cols" localSheetId="0" hidden="1">'VII-C-6 (1980-2018)'!#REF!</definedName>
    <definedName name="Z_0E955206_716B_452B_855D_D21006127D1F_.wvu.PrintArea" localSheetId="0" hidden="1">'VII-C-6 (1980-2018)'!$A$10:$E$25</definedName>
    <definedName name="Z_0E955206_716B_452B_855D_D21006127D1F_.wvu.Rows" localSheetId="0" hidden="1">'VII-C-6 (1980-2018)'!#REF!,'VII-C-6 (1980-2018)'!$10:$10,'VII-C-6 (1980-2018)'!#REF!,'VII-C-6 (1980-2018)'!#REF!,'VII-C-6 (1980-2018)'!#REF!</definedName>
    <definedName name="Z_38E1BB7F_6B2C_47FA_B8EF_48692DCFF448_.wvu.PrintArea" localSheetId="0" hidden="1">'VII-C-6 (1980-2018)'!$A$10:$E$25</definedName>
    <definedName name="Z_509236D2_234F_4D94_B898_730043398560_.wvu.Cols" localSheetId="0" hidden="1">'VII-C-6 (1980-2018)'!#REF!</definedName>
    <definedName name="Z_509236D2_234F_4D94_B898_730043398560_.wvu.Rows" localSheetId="0" hidden="1">'VII-C-6 (1980-2018)'!#REF!</definedName>
    <definedName name="Z_55E504A0_A194_4D30_979F_2A59828375F0_.wvu.Cols" localSheetId="0" hidden="1">'VII-C-6 (1980-2018)'!$A:$A,'VII-C-6 (1980-2018)'!#REF!</definedName>
    <definedName name="Z_55E504A0_A194_4D30_979F_2A59828375F0_.wvu.PrintArea" localSheetId="0" hidden="1">'VII-C-6 (1980-2018)'!$B$2:$C$25</definedName>
    <definedName name="Z_55E504A0_A194_4D30_979F_2A59828375F0_.wvu.Rows" localSheetId="0" hidden="1">'VII-C-6 (1980-2018)'!#REF!</definedName>
    <definedName name="Z_5850B5CF_185E_42C2_9C10_410176DE6EA6_.wvu.Cols" localSheetId="0" hidden="1">'VII-C-6 (1980-2018)'!#REF!</definedName>
    <definedName name="Z_5850B5CF_185E_42C2_9C10_410176DE6EA6_.wvu.PrintArea" localSheetId="0" hidden="1">'VII-C-6 (1980-2018)'!$A$2:$D$25</definedName>
    <definedName name="Z_728862A1_DBC6_4EBF_A5AC_EBEDAFA52916_.wvu.Cols" localSheetId="0" hidden="1">'VII-C-6 (1980-2018)'!$A:$A</definedName>
    <definedName name="Z_728862A1_DBC6_4EBF_A5AC_EBEDAFA52916_.wvu.PrintArea" localSheetId="0" hidden="1">'VII-C-6 (1980-2018)'!$A$2:$D$25</definedName>
    <definedName name="Z_7729C087_579D_4488_8235_730A8C5A89E1_.wvu.Cols" localSheetId="0" hidden="1">'VII-C-6 (1980-2018)'!#REF!</definedName>
    <definedName name="Z_7729C087_579D_4488_8235_730A8C5A89E1_.wvu.PrintArea" localSheetId="0" hidden="1">'VII-C-6 (1980-2018)'!$A$10:$E$25</definedName>
    <definedName name="Z_7729C087_579D_4488_8235_730A8C5A89E1_.wvu.Rows" localSheetId="0" hidden="1">'VII-C-6 (1980-2018)'!#REF!</definedName>
    <definedName name="Z_8BE90383_D74B_4FE7_A1AC_2D96D21C4696_.wvu.Cols" localSheetId="0" hidden="1">'VII-C-6 (1980-2018)'!$A:$A,'VII-C-6 (1980-2018)'!#REF!</definedName>
    <definedName name="Z_8BE90383_D74B_4FE7_A1AC_2D96D21C4696_.wvu.PrintArea" localSheetId="0" hidden="1">'VII-C-6 (1980-2018)'!$A$10:$E$25</definedName>
    <definedName name="Z_8BE90383_D74B_4FE7_A1AC_2D96D21C4696_.wvu.Rows" localSheetId="0" hidden="1">'VII-C-6 (1980-2018)'!#REF!,'VII-C-6 (1980-2018)'!#REF!,'VII-C-6 (1980-2018)'!#REF!,'VII-C-6 (1980-2018)'!#REF!,'VII-C-6 (1980-2018)'!#REF!,'VII-C-6 (1980-2018)'!#REF!</definedName>
    <definedName name="Z_99C9E3E5_F007_46DF_8740_08113C065C51_.wvu.Cols" localSheetId="0" hidden="1">'VII-C-6 (1980-2018)'!#REF!</definedName>
    <definedName name="Z_99C9E3E5_F007_46DF_8740_08113C065C51_.wvu.PrintArea" localSheetId="0" hidden="1">'VII-C-6 (1980-2018)'!$A$10:$E$25</definedName>
    <definedName name="Z_99C9E3E5_F007_46DF_8740_08113C065C51_.wvu.Rows" localSheetId="0" hidden="1">'VII-C-6 (1980-2018)'!#REF!,'VII-C-6 (1980-2018)'!$10:$10,'VII-C-6 (1980-2018)'!#REF!,'VII-C-6 (1980-2018)'!#REF!,'VII-C-6 (1980-2018)'!#REF!</definedName>
    <definedName name="Z_CA7C2C2C_E5EA_4A5E_9700_A7E8D1C87485_.wvu.PrintArea" localSheetId="0" hidden="1">'VII-C-6 (1980-2018)'!$B$10:$D$25</definedName>
    <definedName name="Z_D9CC8C55_E3F7_4B53_993D_3030D1A4DB08_.wvu.Cols" localSheetId="0" hidden="1">'VII-C-6 (1980-2018)'!#REF!</definedName>
    <definedName name="Z_D9CC8C55_E3F7_4B53_993D_3030D1A4DB08_.wvu.PrintArea" localSheetId="0" hidden="1">'VII-C-6 (1980-2018)'!$A$10:$E$25</definedName>
    <definedName name="Z_D9CC8C55_E3F7_4B53_993D_3030D1A4DB08_.wvu.Rows" localSheetId="0" hidden="1">'VII-C-6 (1980-2018)'!#REF!</definedName>
    <definedName name="Z_F16144FC_04A6_48BC_B28E_2B30DEF3F66E_.wvu.Cols" localSheetId="0" hidden="1">'VII-C-6 (1980-2018)'!#REF!</definedName>
    <definedName name="Z_F16144FC_04A6_48BC_B28E_2B30DEF3F66E_.wvu.PrintArea" localSheetId="0" hidden="1">'VII-C-6 (1980-2018)'!$A$2:$D$25</definedName>
    <definedName name="Z_F16144FC_04A6_48BC_B28E_2B30DEF3F66E_.wvu.Rows" localSheetId="0" hidden="1">'VII-C-6 (1980-2018)'!#REF!</definedName>
    <definedName name="Z_FE2317E1_3300_488D_A0D1_F3637A11C263_.wvu.Cols" localSheetId="0" hidden="1">'VII-C-6 (1980-2018)'!$A:$A,'VII-C-6 (1980-2018)'!#REF!</definedName>
    <definedName name="Z_FE2317E1_3300_488D_A0D1_F3637A11C263_.wvu.PrintArea" localSheetId="0" hidden="1">'VII-C-6 (1980-2018)'!$A$10:$E$25</definedName>
    <definedName name="Z_FE2317E1_3300_488D_A0D1_F3637A11C263_.wvu.Rows" localSheetId="0" hidden="1">'VII-C-6 (1980-2018)'!#REF!,'VII-C-6 (1980-2018)'!#REF!,'VII-C-6 (1980-2018)'!#REF!,'VII-C-6 (1980-2018)'!#REF!,'VII-C-6 (1980-2018)'!#REF!,'VII-C-6 (1980-2018)'!#REF!</definedName>
  </definedNames>
  <calcPr calcId="191029"/>
  <customWorkbookViews>
    <customWorkbookView name="NL" guid="{5850B5CF-185E-42C2-9C10-410176DE6EA6}" maximized="1" xWindow="-9" yWindow="-9" windowWidth="1938" windowHeight="1048" activeSheetId="39"/>
    <customWorkbookView name="FR" guid="{728862A1-DBC6-4EBF-A5AC-EBEDAFA52916}" maximized="1" xWindow="-9" yWindow="-9" windowWidth="1938" windowHeight="1048" activeSheetId="3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N11" i="39" l="1"/>
  <c r="AN25" i="39"/>
  <c r="AM25" i="39"/>
  <c r="AN20" i="39"/>
  <c r="AM20" i="39"/>
  <c r="AN16" i="39"/>
  <c r="AM16" i="39"/>
  <c r="AM11" i="39"/>
  <c r="W15" i="39" l="1"/>
  <c r="W14" i="39"/>
  <c r="W13" i="39"/>
  <c r="W12" i="39"/>
  <c r="W16" i="39" l="1"/>
  <c r="I25" i="39"/>
  <c r="AL25" i="39" l="1"/>
  <c r="AK25" i="39"/>
  <c r="AJ25" i="39"/>
  <c r="AI25" i="39"/>
  <c r="AH25" i="39"/>
  <c r="AG25" i="39"/>
  <c r="AF25" i="39"/>
  <c r="AE25" i="39"/>
  <c r="AD25" i="39"/>
  <c r="AC25" i="39"/>
  <c r="AB25" i="39"/>
  <c r="AA25" i="39"/>
  <c r="Z25" i="39"/>
  <c r="Y25" i="39"/>
  <c r="X25" i="39"/>
  <c r="W25" i="39"/>
  <c r="V25" i="39"/>
  <c r="U25" i="39"/>
  <c r="T25" i="39"/>
  <c r="S25" i="39"/>
  <c r="R25" i="39"/>
  <c r="Q25" i="39"/>
  <c r="P25" i="39"/>
  <c r="O25" i="39"/>
  <c r="N25" i="39"/>
  <c r="M25" i="39"/>
  <c r="L25" i="39"/>
  <c r="K25" i="39"/>
  <c r="J25" i="39"/>
  <c r="H25" i="39"/>
  <c r="G25" i="39"/>
  <c r="F25" i="39"/>
  <c r="E25" i="39"/>
  <c r="D25" i="39"/>
  <c r="C25" i="39"/>
  <c r="AL20" i="39"/>
  <c r="AK20" i="39"/>
  <c r="AJ20" i="39"/>
  <c r="AI20" i="39"/>
  <c r="AH20" i="39"/>
  <c r="AG20" i="39"/>
  <c r="AF20" i="39"/>
  <c r="AE20" i="39"/>
  <c r="AD20" i="39"/>
  <c r="AC20" i="39"/>
  <c r="AB20" i="39"/>
  <c r="AA20" i="39"/>
  <c r="Z20" i="39"/>
  <c r="Y20" i="39"/>
  <c r="X20" i="39"/>
  <c r="W20" i="39"/>
  <c r="V20" i="39"/>
  <c r="U20" i="39"/>
  <c r="T20" i="39"/>
  <c r="S20" i="39"/>
  <c r="R20" i="39"/>
  <c r="Q20" i="39"/>
  <c r="P20" i="39"/>
  <c r="O20" i="39"/>
  <c r="N20" i="39"/>
  <c r="M20" i="39"/>
  <c r="L20" i="39"/>
  <c r="K20" i="39"/>
  <c r="J20" i="39"/>
  <c r="I20" i="39"/>
  <c r="H20" i="39"/>
  <c r="G20" i="39"/>
  <c r="F20" i="39"/>
  <c r="E20" i="39"/>
  <c r="D20" i="39"/>
  <c r="C20" i="39"/>
  <c r="AL16" i="39"/>
  <c r="AK16" i="39"/>
  <c r="AJ16" i="39"/>
  <c r="AI16" i="39"/>
  <c r="AH16" i="39"/>
  <c r="AG16" i="39"/>
  <c r="AF16" i="39"/>
  <c r="AE16" i="39"/>
  <c r="AD16" i="39"/>
  <c r="AC16" i="39"/>
  <c r="AB16" i="39"/>
  <c r="AA16" i="39"/>
  <c r="Z16" i="39"/>
  <c r="Y16" i="39"/>
  <c r="X16" i="39"/>
  <c r="V16" i="39"/>
  <c r="U16" i="39"/>
  <c r="T16" i="39"/>
  <c r="S16" i="39"/>
  <c r="R16" i="39"/>
  <c r="Q16" i="39"/>
  <c r="P16" i="39"/>
  <c r="O16" i="39"/>
  <c r="N16" i="39"/>
  <c r="M16" i="39"/>
  <c r="L16" i="39"/>
  <c r="K16" i="39"/>
  <c r="J16" i="39"/>
  <c r="I16" i="39"/>
  <c r="H16" i="39"/>
  <c r="G16" i="39"/>
  <c r="F16" i="39"/>
  <c r="E16" i="39"/>
  <c r="D16" i="39"/>
  <c r="C16" i="39"/>
  <c r="AL11" i="39"/>
  <c r="AK11" i="39"/>
  <c r="AJ11" i="39"/>
  <c r="AI11" i="39"/>
  <c r="AH11" i="39"/>
  <c r="AG11" i="39"/>
  <c r="AF11" i="39"/>
  <c r="AE11" i="39"/>
  <c r="AD11" i="39"/>
  <c r="AC11" i="39"/>
  <c r="AB11" i="39"/>
  <c r="AA11" i="39"/>
  <c r="Z11" i="39"/>
  <c r="Y11" i="39"/>
  <c r="X11" i="39"/>
  <c r="W11" i="39"/>
  <c r="V11" i="39"/>
  <c r="U11" i="39"/>
  <c r="T11" i="39"/>
  <c r="S11" i="39"/>
  <c r="R11" i="39"/>
  <c r="Q11" i="39"/>
  <c r="P11" i="39"/>
  <c r="O11" i="39"/>
  <c r="N11" i="39"/>
  <c r="M11" i="39"/>
  <c r="L11" i="39"/>
  <c r="K11" i="39"/>
  <c r="J11" i="39"/>
  <c r="I11" i="39"/>
  <c r="H11" i="39"/>
  <c r="G11" i="39"/>
  <c r="F11" i="39"/>
  <c r="E11" i="39"/>
  <c r="D11" i="39"/>
  <c r="C11" i="39"/>
  <c r="B11" i="39"/>
  <c r="B16" i="39"/>
  <c r="B25" i="39"/>
  <c r="B20" i="39"/>
</calcChain>
</file>

<file path=xl/sharedStrings.xml><?xml version="1.0" encoding="utf-8"?>
<sst xmlns="http://schemas.openxmlformats.org/spreadsheetml/2006/main" count="69" uniqueCount="62">
  <si>
    <t>1999</t>
  </si>
  <si>
    <t>2001</t>
  </si>
  <si>
    <t>2003</t>
  </si>
  <si>
    <t>2007</t>
  </si>
  <si>
    <t>2009</t>
  </si>
  <si>
    <t>2011</t>
  </si>
  <si>
    <t>2015</t>
  </si>
  <si>
    <t>2005</t>
  </si>
  <si>
    <t>2013</t>
  </si>
  <si>
    <t>1998</t>
  </si>
  <si>
    <t>2000</t>
  </si>
  <si>
    <t>2002</t>
  </si>
  <si>
    <t>2004</t>
  </si>
  <si>
    <t>2006</t>
  </si>
  <si>
    <t>2008</t>
  </si>
  <si>
    <t>2010</t>
  </si>
  <si>
    <t>2012</t>
  </si>
  <si>
    <t>2014</t>
  </si>
  <si>
    <t>2016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</si>
  <si>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</si>
  <si>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</si>
  <si>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</si>
  <si>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</si>
  <si>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</si>
  <si>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</si>
  <si>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</si>
  <si>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</si>
  <si>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</si>
  <si>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</si>
  <si>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</si>
  <si>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</si>
  <si>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</si>
  <si>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</si>
  <si>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</si>
  <si>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</si>
  <si>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</si>
  <si>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</si>
  <si>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 xml:space="preserve">- </t>
  </si>
  <si>
    <t xml:space="preserve">Titel: Uitgaven per tak </t>
  </si>
  <si>
    <t xml:space="preserve">Perimeter: Sociale zekerheid </t>
  </si>
  <si>
    <t xml:space="preserve">Geneeskundige verzorging </t>
  </si>
  <si>
    <t xml:space="preserve">Verzekerden </t>
  </si>
  <si>
    <t xml:space="preserve">Gepensioneerden </t>
  </si>
  <si>
    <t xml:space="preserve">Weduwen </t>
  </si>
  <si>
    <t xml:space="preserve">Invaliden </t>
  </si>
  <si>
    <t xml:space="preserve">Uitkeringsverzekering </t>
  </si>
  <si>
    <t xml:space="preserve">Wezen </t>
  </si>
  <si>
    <t xml:space="preserve">Renten en toelagen </t>
  </si>
  <si>
    <t xml:space="preserve">Rust </t>
  </si>
  <si>
    <t xml:space="preserve">Gezinsbijslag (rechtgevende kinderen) </t>
  </si>
  <si>
    <t xml:space="preserve">Arbeidsongevallen </t>
  </si>
  <si>
    <t xml:space="preserve">Algemene regeling </t>
  </si>
  <si>
    <t xml:space="preserve">Aanvullende verzekering </t>
  </si>
  <si>
    <t xml:space="preserve">Beroepsziekten </t>
  </si>
  <si>
    <t xml:space="preserve">Bron: RSZ (ex-DOSZ) </t>
  </si>
  <si>
    <t xml:space="preserve">2017 </t>
  </si>
  <si>
    <t xml:space="preserve">2018 </t>
  </si>
  <si>
    <t xml:space="preserve">Periode: 1980-2018 </t>
  </si>
  <si>
    <t xml:space="preserve">Stelsel: Overzeese sociale zekerheid </t>
  </si>
  <si>
    <t>Tak: Alle takken</t>
  </si>
  <si>
    <t xml:space="preserve">Update: Februari 2020 </t>
  </si>
  <si>
    <t xml:space="preserve">Eenheden: Duizend EUR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</si>
</sst>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)"/>
    <numFmt numFmtId="165" formatCode="#,##0.00_)"/>
  </numFmts>
  <fonts count="19" x14ac:knownFonts="1">
    <font>
      <sz val="10"/>
      <name val="Arial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rgb="FF333399"/>
      <name val="Century Gothic"/>
      <family val="2"/>
    </font>
    <font>
      <b/>
      <sz val="11"/>
      <color rgb="FF333399"/>
      <name val="Century Gothic"/>
      <family val="2"/>
    </font>
    <font>
      <b/>
      <sz val="10"/>
      <color rgb="FF333399"/>
      <name val="Century Gothic"/>
      <family val="2"/>
    </font>
    <font>
      <sz val="11"/>
      <color rgb="FF333399"/>
      <name val="Century Gothic"/>
      <family val="2"/>
    </font>
    <font>
      <b/>
      <sz val="14"/>
      <color rgb="FF333399"/>
      <name val="Century Gothic"/>
      <family val="2"/>
    </font>
    <font>
      <b/>
      <sz val="11"/>
      <color theme="0"/>
      <name val="Century Gothic"/>
      <family val="2"/>
    </font>
    <font>
      <b/>
      <sz val="12"/>
      <name val="Century Gothic"/>
      <family val="2"/>
    </font>
    <font>
      <sz val="12"/>
      <color rgb="FF333399"/>
      <name val="Century Gothic"/>
      <family val="2"/>
    </font>
    <font>
      <b/>
      <sz val="12"/>
      <color rgb="FF333399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rgb="FF333399"/>
      </bottom>
      <diagonal/>
    </border>
    <border>
      <left/>
      <right style="thick">
        <color rgb="FF333399"/>
      </right>
      <top/>
      <bottom/>
      <diagonal/>
    </border>
    <border>
      <left/>
      <right style="thick">
        <color rgb="FF333399"/>
      </right>
      <top/>
      <bottom style="medium">
        <color rgb="FF333399"/>
      </bottom>
      <diagonal/>
    </border>
    <border>
      <left/>
      <right style="thick">
        <color rgb="FF333399"/>
      </right>
      <top style="medium">
        <color rgb="FF333399"/>
      </top>
      <bottom style="medium">
        <color rgb="FF333399"/>
      </bottom>
      <diagonal/>
    </border>
    <border>
      <left style="thick">
        <color rgb="FF333399"/>
      </left>
      <right/>
      <top/>
      <bottom style="medium">
        <color rgb="FF333399"/>
      </bottom>
      <diagonal/>
    </border>
    <border>
      <left style="thick">
        <color rgb="FF333399"/>
      </left>
      <right/>
      <top style="medium">
        <color rgb="FF333399"/>
      </top>
      <bottom style="medium">
        <color rgb="FF333399"/>
      </bottom>
      <diagonal/>
    </border>
    <border>
      <left/>
      <right/>
      <top style="medium">
        <color rgb="FF333399"/>
      </top>
      <bottom style="medium">
        <color rgb="FF333399"/>
      </bottom>
      <diagonal/>
    </border>
  </borders>
  <cellStyleXfs count="12">
    <xf numFmtId="0" fontId="0" fillId="0" borderId="0"/>
    <xf numFmtId="0" fontId="2" fillId="2" borderId="0" applyNumberFormat="0" applyBorder="0" applyAlignment="0" applyProtection="0"/>
    <xf numFmtId="0" fontId="3" fillId="5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1" applyNumberFormat="0" applyAlignment="0" applyProtection="0"/>
    <xf numFmtId="0" fontId="1" fillId="6" borderId="6" applyNumberFormat="0" applyFont="0" applyAlignment="0" applyProtection="0"/>
    <xf numFmtId="0" fontId="9" fillId="4" borderId="7" applyNumberFormat="0" applyAlignment="0" applyProtection="0"/>
    <xf numFmtId="0" fontId="1" fillId="0" borderId="0"/>
  </cellStyleXfs>
  <cellXfs count="41">
    <xf numFmtId="0" fontId="0" fillId="0" borderId="0" xfId="0"/>
    <xf numFmtId="0" fontId="10" fillId="7" borderId="0" xfId="0" applyFont="1" applyFill="1" applyBorder="1"/>
    <xf numFmtId="0" fontId="10" fillId="7" borderId="0" xfId="0" applyFont="1" applyFill="1"/>
    <xf numFmtId="164" fontId="12" fillId="7" borderId="0" xfId="0" applyNumberFormat="1" applyFont="1" applyFill="1" applyBorder="1" applyAlignment="1"/>
    <xf numFmtId="0" fontId="11" fillId="7" borderId="0" xfId="0" applyFont="1" applyFill="1" applyAlignment="1"/>
    <xf numFmtId="0" fontId="11" fillId="8" borderId="0" xfId="0" applyFont="1" applyFill="1" applyAlignment="1">
      <alignment vertical="center"/>
    </xf>
    <xf numFmtId="49" fontId="14" fillId="7" borderId="8" xfId="0" quotePrefix="1" applyNumberFormat="1" applyFont="1" applyFill="1" applyBorder="1" applyAlignment="1">
      <alignment horizontal="center" vertical="center" wrapText="1"/>
    </xf>
    <xf numFmtId="0" fontId="0" fillId="8" borderId="0" xfId="0" applyFill="1" applyAlignment="1">
      <alignment vertical="center"/>
    </xf>
    <xf numFmtId="165" fontId="16" fillId="8" borderId="0" xfId="0" applyNumberFormat="1" applyFont="1" applyFill="1" applyBorder="1" applyAlignment="1">
      <alignment vertical="center"/>
    </xf>
    <xf numFmtId="0" fontId="16" fillId="8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49" fontId="15" fillId="0" borderId="0" xfId="0" quotePrefix="1" applyNumberFormat="1" applyFont="1" applyFill="1" applyAlignment="1">
      <alignment horizontal="right" vertical="center"/>
    </xf>
    <xf numFmtId="3" fontId="13" fillId="7" borderId="0" xfId="0" applyNumberFormat="1" applyFont="1" applyFill="1" applyBorder="1" applyAlignment="1"/>
    <xf numFmtId="3" fontId="13" fillId="0" borderId="0" xfId="0" applyNumberFormat="1" applyFont="1" applyBorder="1"/>
    <xf numFmtId="3" fontId="13" fillId="0" borderId="0" xfId="0" applyNumberFormat="1" applyFont="1" applyBorder="1" applyAlignment="1">
      <alignment vertical="center"/>
    </xf>
    <xf numFmtId="3" fontId="11" fillId="7" borderId="0" xfId="0" applyNumberFormat="1" applyFont="1" applyFill="1" applyBorder="1" applyAlignment="1">
      <alignment vertical="center"/>
    </xf>
    <xf numFmtId="0" fontId="14" fillId="7" borderId="10" xfId="0" quotePrefix="1" applyFont="1" applyFill="1" applyBorder="1" applyAlignment="1">
      <alignment horizontal="left" vertical="center" wrapText="1" indent="1"/>
    </xf>
    <xf numFmtId="165" fontId="13" fillId="8" borderId="0" xfId="0" quotePrefix="1" applyNumberFormat="1" applyFont="1" applyFill="1" applyBorder="1" applyAlignment="1">
      <alignment horizontal="left" vertical="center" indent="1"/>
    </xf>
    <xf numFmtId="165" fontId="13" fillId="8" borderId="0" xfId="0" quotePrefix="1" applyNumberFormat="1" applyFont="1" applyFill="1" applyBorder="1" applyAlignment="1">
      <alignment horizontal="left" vertical="center" wrapText="1" indent="1"/>
    </xf>
    <xf numFmtId="0" fontId="18" fillId="7" borderId="9" xfId="0" quotePrefix="1" applyFont="1" applyFill="1" applyBorder="1" applyAlignment="1">
      <alignment horizontal="left" vertical="center" wrapText="1" indent="1"/>
    </xf>
    <xf numFmtId="0" fontId="17" fillId="7" borderId="9" xfId="0" quotePrefix="1" applyFont="1" applyFill="1" applyBorder="1" applyAlignment="1">
      <alignment horizontal="left" vertical="center" indent="2"/>
    </xf>
    <xf numFmtId="3" fontId="18" fillId="7" borderId="0" xfId="0" quotePrefix="1" applyNumberFormat="1" applyFont="1" applyFill="1" applyBorder="1" applyAlignment="1">
      <alignment horizontal="right" vertical="center" wrapText="1"/>
    </xf>
    <xf numFmtId="3" fontId="18" fillId="7" borderId="0" xfId="0" applyNumberFormat="1" applyFont="1" applyFill="1" applyBorder="1" applyAlignment="1">
      <alignment horizontal="right"/>
    </xf>
    <xf numFmtId="3" fontId="17" fillId="7" borderId="0" xfId="0" quotePrefix="1" applyNumberFormat="1" applyFont="1" applyFill="1" applyBorder="1" applyAlignment="1">
      <alignment horizontal="right" vertical="center" wrapText="1"/>
    </xf>
    <xf numFmtId="3" fontId="17" fillId="7" borderId="0" xfId="0" applyNumberFormat="1" applyFont="1" applyFill="1" applyBorder="1" applyAlignment="1">
      <alignment horizontal="right"/>
    </xf>
    <xf numFmtId="3" fontId="17" fillId="7" borderId="0" xfId="0" applyNumberFormat="1" applyFont="1" applyFill="1" applyAlignment="1">
      <alignment horizontal="right"/>
    </xf>
    <xf numFmtId="0" fontId="12" fillId="7" borderId="0" xfId="0" applyFont="1" applyFill="1"/>
    <xf numFmtId="0" fontId="14" fillId="7" borderId="0" xfId="0" applyFont="1" applyFill="1" applyAlignment="1">
      <alignment horizontal="left" wrapText="1" indent="1"/>
    </xf>
    <xf numFmtId="0" fontId="17" fillId="7" borderId="10" xfId="0" quotePrefix="1" applyFont="1" applyFill="1" applyBorder="1" applyAlignment="1">
      <alignment horizontal="left" vertical="center" indent="2"/>
    </xf>
    <xf numFmtId="0" fontId="18" fillId="7" borderId="9" xfId="0" quotePrefix="1" applyFont="1" applyFill="1" applyBorder="1" applyAlignment="1">
      <alignment horizontal="left" vertical="center" indent="1"/>
    </xf>
    <xf numFmtId="0" fontId="18" fillId="7" borderId="11" xfId="0" quotePrefix="1" applyFont="1" applyFill="1" applyBorder="1" applyAlignment="1">
      <alignment horizontal="left" vertical="center" indent="1"/>
    </xf>
    <xf numFmtId="0" fontId="18" fillId="7" borderId="10" xfId="0" quotePrefix="1" applyFont="1" applyFill="1" applyBorder="1" applyAlignment="1">
      <alignment horizontal="left" vertical="center" indent="1"/>
    </xf>
    <xf numFmtId="3" fontId="17" fillId="7" borderId="12" xfId="0" quotePrefix="1" applyNumberFormat="1" applyFont="1" applyFill="1" applyBorder="1" applyAlignment="1">
      <alignment horizontal="right" vertical="center" wrapText="1"/>
    </xf>
    <xf numFmtId="3" fontId="17" fillId="7" borderId="8" xfId="0" quotePrefix="1" applyNumberFormat="1" applyFont="1" applyFill="1" applyBorder="1" applyAlignment="1">
      <alignment horizontal="right" vertical="center" wrapText="1"/>
    </xf>
    <xf numFmtId="3" fontId="17" fillId="7" borderId="12" xfId="0" applyNumberFormat="1" applyFont="1" applyFill="1" applyBorder="1" applyAlignment="1">
      <alignment horizontal="right" vertical="center"/>
    </xf>
    <xf numFmtId="3" fontId="17" fillId="7" borderId="8" xfId="0" applyNumberFormat="1" applyFont="1" applyFill="1" applyBorder="1" applyAlignment="1">
      <alignment horizontal="right" vertical="center"/>
    </xf>
    <xf numFmtId="3" fontId="18" fillId="7" borderId="0" xfId="0" applyNumberFormat="1" applyFont="1" applyFill="1" applyBorder="1" applyAlignment="1">
      <alignment horizontal="right" vertical="center"/>
    </xf>
    <xf numFmtId="3" fontId="18" fillId="0" borderId="13" xfId="0" applyNumberFormat="1" applyFont="1" applyBorder="1" applyAlignment="1">
      <alignment horizontal="right" vertical="center"/>
    </xf>
    <xf numFmtId="3" fontId="18" fillId="0" borderId="14" xfId="0" applyNumberFormat="1" applyFont="1" applyBorder="1" applyAlignment="1">
      <alignment horizontal="right" vertical="center"/>
    </xf>
    <xf numFmtId="3" fontId="18" fillId="0" borderId="14" xfId="0" quotePrefix="1" applyNumberFormat="1" applyFont="1" applyBorder="1" applyAlignment="1">
      <alignment horizontal="right" vertical="center"/>
    </xf>
    <xf numFmtId="3" fontId="18" fillId="7" borderId="8" xfId="0" applyNumberFormat="1" applyFont="1" applyFill="1" applyBorder="1" applyAlignment="1">
      <alignment horizontal="right" vertical="center"/>
    </xf>
  </cellXfs>
  <cellStyles count="12">
    <cellStyle name="Bad" xfId="1" xr:uid="{00000000-0005-0000-0000-000000000000}"/>
    <cellStyle name="Check Cell" xfId="2" xr:uid="{00000000-0005-0000-0000-000001000000}"/>
    <cellStyle name="Explanatory Text" xfId="3" xr:uid="{00000000-0005-0000-0000-000002000000}"/>
    <cellStyle name="Heading 1" xfId="4" xr:uid="{00000000-0005-0000-0000-000003000000}"/>
    <cellStyle name="Heading 2" xfId="5" xr:uid="{00000000-0005-0000-0000-000004000000}"/>
    <cellStyle name="Heading 3" xfId="6" xr:uid="{00000000-0005-0000-0000-000005000000}"/>
    <cellStyle name="Heading 4" xfId="7" xr:uid="{00000000-0005-0000-0000-000006000000}"/>
    <cellStyle name="Input" xfId="8" xr:uid="{00000000-0005-0000-0000-000007000000}"/>
    <cellStyle name="Normal 2" xfId="11" xr:uid="{00000000-0005-0000-0000-000009000000}"/>
    <cellStyle name="Note" xfId="9" xr:uid="{00000000-0005-0000-0000-00000A000000}"/>
    <cellStyle name="Output" xfId="10" xr:uid="{00000000-0005-0000-0000-00000B000000}"/>
    <cellStyle name="Standaard" xfId="0" builtinId="0"/>
  </cellStyles>
  <dxfs count="0"/>
  <tableStyles count="0" defaultTableStyle="TableStyleMedium9" defaultPivotStyle="PivotStyleLight16"/>
  <colors>
    <mruColors>
      <color rgb="FF333399"/>
      <color rgb="FF666699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9">
    <pageSetUpPr autoPageBreaks="0"/>
  </sheetPr>
  <dimension ref="A1:AN194"/>
  <sheetViews>
    <sheetView showGridLines="0" tabSelected="1" zoomScale="75" zoomScaleNormal="75" workbookViewId="0"/>
  </sheetViews>
  <sheetFormatPr defaultColWidth="11.42578125" defaultRowHeight="13.5" x14ac:dyDescent="0.25"/>
  <cols>
    <col min="1" max="1" width="51.7109375" style="2" customWidth="1"/>
    <col min="2" max="4" width="19.7109375" style="2" customWidth="1"/>
    <col min="5" max="6" width="19.7109375" style="1" customWidth="1"/>
    <col min="7" max="46" width="19.7109375" style="2" customWidth="1"/>
    <col min="47" max="16384" width="11.42578125" style="2"/>
  </cols>
  <sheetData>
    <row r="1" spans="1:40" ht="18" x14ac:dyDescent="0.25">
      <c r="A1" s="27" t="s">
        <v>38</v>
      </c>
    </row>
    <row r="2" spans="1:40" s="9" customFormat="1" ht="16.5" x14ac:dyDescent="0.2">
      <c r="A2" s="17" t="s">
        <v>39</v>
      </c>
      <c r="B2" s="7"/>
      <c r="C2" s="8"/>
      <c r="D2" s="8"/>
      <c r="E2" s="8"/>
      <c r="F2" s="8"/>
      <c r="G2" s="8"/>
      <c r="H2" s="8"/>
      <c r="I2" s="8"/>
    </row>
    <row r="3" spans="1:40" s="9" customFormat="1" ht="16.5" x14ac:dyDescent="0.2">
      <c r="A3" s="18" t="s">
        <v>58</v>
      </c>
      <c r="B3" s="7"/>
      <c r="C3" s="8"/>
      <c r="D3" s="8"/>
      <c r="E3" s="8"/>
      <c r="F3" s="8"/>
      <c r="G3" s="8"/>
      <c r="H3" s="8"/>
      <c r="I3" s="8"/>
    </row>
    <row r="4" spans="1:40" s="9" customFormat="1" ht="16.5" x14ac:dyDescent="0.2">
      <c r="A4" s="17" t="s">
        <v>59</v>
      </c>
      <c r="B4" s="7"/>
      <c r="C4" s="8"/>
      <c r="D4" s="8"/>
      <c r="E4" s="8"/>
      <c r="F4" s="8"/>
      <c r="G4" s="8"/>
      <c r="H4" s="8"/>
      <c r="I4" s="8"/>
    </row>
    <row r="5" spans="1:40" s="9" customFormat="1" ht="16.5" x14ac:dyDescent="0.2">
      <c r="A5" s="17" t="s">
        <v>57</v>
      </c>
      <c r="B5" s="7"/>
      <c r="C5" s="8"/>
      <c r="D5" s="8"/>
      <c r="E5" s="8"/>
      <c r="F5" s="8"/>
      <c r="G5" s="8"/>
      <c r="H5" s="8"/>
      <c r="I5" s="8"/>
    </row>
    <row r="6" spans="1:40" s="9" customFormat="1" ht="16.5" x14ac:dyDescent="0.2">
      <c r="A6" s="17" t="s">
        <v>60</v>
      </c>
      <c r="B6" s="7"/>
      <c r="C6" s="8"/>
      <c r="D6" s="8"/>
      <c r="E6" s="8"/>
      <c r="F6" s="8"/>
      <c r="G6" s="8"/>
      <c r="H6" s="8"/>
      <c r="I6" s="8"/>
    </row>
    <row r="7" spans="1:40" s="9" customFormat="1" ht="16.5" x14ac:dyDescent="0.2">
      <c r="A7" s="17" t="s">
        <v>61</v>
      </c>
      <c r="B7" s="7"/>
      <c r="C7" s="8"/>
      <c r="D7" s="8"/>
      <c r="E7" s="8"/>
      <c r="F7" s="8"/>
      <c r="G7" s="8"/>
      <c r="H7" s="8"/>
      <c r="I7" s="8"/>
    </row>
    <row r="8" spans="1:40" s="9" customFormat="1" ht="16.5" x14ac:dyDescent="0.2">
      <c r="A8" s="17" t="s">
        <v>54</v>
      </c>
      <c r="B8" s="7"/>
      <c r="C8" s="8"/>
      <c r="D8" s="8"/>
      <c r="E8" s="8"/>
      <c r="F8" s="8"/>
      <c r="G8" s="8"/>
      <c r="H8" s="8"/>
      <c r="I8" s="8"/>
    </row>
    <row r="9" spans="1:40" ht="15" customHeight="1" x14ac:dyDescent="0.25">
      <c r="B9" s="5"/>
      <c r="C9" s="10"/>
      <c r="D9" s="11"/>
    </row>
    <row r="10" spans="1:40" ht="21" customHeight="1" thickBot="1" x14ac:dyDescent="0.3">
      <c r="A10" s="16"/>
      <c r="B10" s="6" t="s">
        <v>19</v>
      </c>
      <c r="C10" s="6" t="s">
        <v>20</v>
      </c>
      <c r="D10" s="6" t="s">
        <v>21</v>
      </c>
      <c r="E10" s="6" t="s">
        <v>22</v>
      </c>
      <c r="F10" s="6" t="s">
        <v>23</v>
      </c>
      <c r="G10" s="6" t="s">
        <v>24</v>
      </c>
      <c r="H10" s="6" t="s">
        <v>25</v>
      </c>
      <c r="I10" s="6" t="s">
        <v>26</v>
      </c>
      <c r="J10" s="6" t="s">
        <v>27</v>
      </c>
      <c r="K10" s="6" t="s">
        <v>28</v>
      </c>
      <c r="L10" s="6" t="s">
        <v>29</v>
      </c>
      <c r="M10" s="6" t="s">
        <v>30</v>
      </c>
      <c r="N10" s="6" t="s">
        <v>31</v>
      </c>
      <c r="O10" s="6" t="s">
        <v>32</v>
      </c>
      <c r="P10" s="6" t="s">
        <v>33</v>
      </c>
      <c r="Q10" s="6" t="s">
        <v>34</v>
      </c>
      <c r="R10" s="6" t="s">
        <v>35</v>
      </c>
      <c r="S10" s="6" t="s">
        <v>36</v>
      </c>
      <c r="T10" s="6" t="s">
        <v>9</v>
      </c>
      <c r="U10" s="6" t="s">
        <v>0</v>
      </c>
      <c r="V10" s="6" t="s">
        <v>10</v>
      </c>
      <c r="W10" s="6" t="s">
        <v>1</v>
      </c>
      <c r="X10" s="6" t="s">
        <v>11</v>
      </c>
      <c r="Y10" s="6" t="s">
        <v>2</v>
      </c>
      <c r="Z10" s="6" t="s">
        <v>12</v>
      </c>
      <c r="AA10" s="6" t="s">
        <v>7</v>
      </c>
      <c r="AB10" s="6" t="s">
        <v>13</v>
      </c>
      <c r="AC10" s="6" t="s">
        <v>3</v>
      </c>
      <c r="AD10" s="6" t="s">
        <v>14</v>
      </c>
      <c r="AE10" s="6" t="s">
        <v>4</v>
      </c>
      <c r="AF10" s="6" t="s">
        <v>15</v>
      </c>
      <c r="AG10" s="6" t="s">
        <v>5</v>
      </c>
      <c r="AH10" s="6" t="s">
        <v>16</v>
      </c>
      <c r="AI10" s="6" t="s">
        <v>8</v>
      </c>
      <c r="AJ10" s="6" t="s">
        <v>17</v>
      </c>
      <c r="AK10" s="6" t="s">
        <v>6</v>
      </c>
      <c r="AL10" s="6" t="s">
        <v>18</v>
      </c>
      <c r="AM10" s="6" t="s">
        <v>55</v>
      </c>
      <c r="AN10" s="6" t="s">
        <v>56</v>
      </c>
    </row>
    <row r="11" spans="1:40" s="26" customFormat="1" ht="25.15" customHeight="1" x14ac:dyDescent="0.2">
      <c r="A11" s="19" t="s">
        <v>40</v>
      </c>
      <c r="B11" s="21">
        <f>SUM(B12:B15)</f>
        <v>8460</v>
      </c>
      <c r="C11" s="21">
        <f t="shared" ref="C11:AM11" si="0">SUM(C12:C15)</f>
        <v>9515</v>
      </c>
      <c r="D11" s="21">
        <f t="shared" si="0"/>
        <v>10785</v>
      </c>
      <c r="E11" s="21">
        <f t="shared" si="0"/>
        <v>11200</v>
      </c>
      <c r="F11" s="21">
        <f t="shared" si="0"/>
        <v>14095</v>
      </c>
      <c r="G11" s="21">
        <f t="shared" si="0"/>
        <v>14459</v>
      </c>
      <c r="H11" s="21">
        <f t="shared" si="0"/>
        <v>14306</v>
      </c>
      <c r="I11" s="21">
        <f t="shared" si="0"/>
        <v>15190</v>
      </c>
      <c r="J11" s="21">
        <f t="shared" si="0"/>
        <v>13705</v>
      </c>
      <c r="K11" s="21">
        <f t="shared" si="0"/>
        <v>15778</v>
      </c>
      <c r="L11" s="21">
        <f t="shared" si="0"/>
        <v>15694.6</v>
      </c>
      <c r="M11" s="21">
        <f t="shared" si="0"/>
        <v>18403.100000000002</v>
      </c>
      <c r="N11" s="21">
        <f t="shared" si="0"/>
        <v>21499.200000000001</v>
      </c>
      <c r="O11" s="21">
        <f t="shared" si="0"/>
        <v>17377.599999999999</v>
      </c>
      <c r="P11" s="21">
        <f t="shared" si="0"/>
        <v>25947.4</v>
      </c>
      <c r="Q11" s="21">
        <f t="shared" si="0"/>
        <v>21168.100000000002</v>
      </c>
      <c r="R11" s="21">
        <f t="shared" si="0"/>
        <v>20233.7</v>
      </c>
      <c r="S11" s="21">
        <f t="shared" si="0"/>
        <v>20118.453000000001</v>
      </c>
      <c r="T11" s="21">
        <f t="shared" si="0"/>
        <v>25746</v>
      </c>
      <c r="U11" s="21">
        <f t="shared" si="0"/>
        <v>23956.1</v>
      </c>
      <c r="V11" s="21">
        <f t="shared" si="0"/>
        <v>25376.899999999998</v>
      </c>
      <c r="W11" s="21">
        <f t="shared" si="0"/>
        <v>29746.751975091658</v>
      </c>
      <c r="X11" s="21">
        <f t="shared" si="0"/>
        <v>25732</v>
      </c>
      <c r="Y11" s="21">
        <f t="shared" si="0"/>
        <v>31317</v>
      </c>
      <c r="Z11" s="21">
        <f t="shared" si="0"/>
        <v>29610</v>
      </c>
      <c r="AA11" s="21">
        <f t="shared" si="0"/>
        <v>28140</v>
      </c>
      <c r="AB11" s="21">
        <f t="shared" si="0"/>
        <v>27628</v>
      </c>
      <c r="AC11" s="21">
        <f t="shared" si="0"/>
        <v>27787</v>
      </c>
      <c r="AD11" s="21">
        <f t="shared" si="0"/>
        <v>30704</v>
      </c>
      <c r="AE11" s="21">
        <f t="shared" si="0"/>
        <v>28155</v>
      </c>
      <c r="AF11" s="21">
        <f t="shared" si="0"/>
        <v>27115</v>
      </c>
      <c r="AG11" s="21">
        <f t="shared" si="0"/>
        <v>29619</v>
      </c>
      <c r="AH11" s="21">
        <f t="shared" si="0"/>
        <v>30086</v>
      </c>
      <c r="AI11" s="21">
        <f t="shared" si="0"/>
        <v>26532.5</v>
      </c>
      <c r="AJ11" s="21">
        <f t="shared" si="0"/>
        <v>23497</v>
      </c>
      <c r="AK11" s="21">
        <f t="shared" si="0"/>
        <v>22257</v>
      </c>
      <c r="AL11" s="21">
        <f t="shared" si="0"/>
        <v>12157</v>
      </c>
      <c r="AM11" s="21">
        <f t="shared" si="0"/>
        <v>18641</v>
      </c>
      <c r="AN11" s="21">
        <f>SUM(AN12:AN15)</f>
        <v>17857</v>
      </c>
    </row>
    <row r="12" spans="1:40" ht="25.15" customHeight="1" x14ac:dyDescent="0.25">
      <c r="A12" s="20" t="s">
        <v>41</v>
      </c>
      <c r="B12" s="23">
        <v>4217</v>
      </c>
      <c r="C12" s="23">
        <v>4634</v>
      </c>
      <c r="D12" s="23">
        <v>5333</v>
      </c>
      <c r="E12" s="23">
        <v>5891</v>
      </c>
      <c r="F12" s="23">
        <v>7246</v>
      </c>
      <c r="G12" s="23">
        <v>7359</v>
      </c>
      <c r="H12" s="23">
        <v>6965</v>
      </c>
      <c r="I12" s="23">
        <v>7017</v>
      </c>
      <c r="J12" s="23">
        <v>5720</v>
      </c>
      <c r="K12" s="23">
        <v>6794</v>
      </c>
      <c r="L12" s="23">
        <v>6682.7</v>
      </c>
      <c r="M12" s="23">
        <v>8120.4</v>
      </c>
      <c r="N12" s="23">
        <v>7457.1</v>
      </c>
      <c r="O12" s="23">
        <v>5882.2</v>
      </c>
      <c r="P12" s="23">
        <v>8225.9</v>
      </c>
      <c r="Q12" s="23">
        <v>6214.9</v>
      </c>
      <c r="R12" s="23">
        <v>5482.2</v>
      </c>
      <c r="S12" s="23">
        <v>5506.2</v>
      </c>
      <c r="T12" s="23">
        <v>7649</v>
      </c>
      <c r="U12" s="23">
        <v>6352.7</v>
      </c>
      <c r="V12" s="23">
        <v>7586.6</v>
      </c>
      <c r="W12" s="23">
        <f>280111/40.3399</f>
        <v>6943.7703117756864</v>
      </c>
      <c r="X12" s="23">
        <v>5852</v>
      </c>
      <c r="Y12" s="23">
        <v>6830</v>
      </c>
      <c r="Z12" s="23">
        <v>7044</v>
      </c>
      <c r="AA12" s="23">
        <v>6629</v>
      </c>
      <c r="AB12" s="23">
        <v>7104</v>
      </c>
      <c r="AC12" s="23">
        <v>6845</v>
      </c>
      <c r="AD12" s="23">
        <v>7725</v>
      </c>
      <c r="AE12" s="23">
        <v>7507</v>
      </c>
      <c r="AF12" s="23">
        <v>7497</v>
      </c>
      <c r="AG12" s="23">
        <v>8211</v>
      </c>
      <c r="AH12" s="23">
        <v>8269</v>
      </c>
      <c r="AI12" s="23">
        <v>8541.2000000000007</v>
      </c>
      <c r="AJ12" s="23">
        <v>8228</v>
      </c>
      <c r="AK12" s="23">
        <v>9068</v>
      </c>
      <c r="AL12" s="23">
        <v>8368</v>
      </c>
      <c r="AM12" s="23">
        <v>8263</v>
      </c>
      <c r="AN12" s="23">
        <v>7903</v>
      </c>
    </row>
    <row r="13" spans="1:40" ht="25.15" customHeight="1" x14ac:dyDescent="0.25">
      <c r="A13" s="20" t="s">
        <v>42</v>
      </c>
      <c r="B13" s="23">
        <v>2519</v>
      </c>
      <c r="C13" s="23">
        <v>2769</v>
      </c>
      <c r="D13" s="23">
        <v>3051</v>
      </c>
      <c r="E13" s="23">
        <v>3126</v>
      </c>
      <c r="F13" s="23">
        <v>4233</v>
      </c>
      <c r="G13" s="23">
        <v>4388</v>
      </c>
      <c r="H13" s="23">
        <v>4573</v>
      </c>
      <c r="I13" s="23">
        <v>5237</v>
      </c>
      <c r="J13" s="23">
        <v>4779</v>
      </c>
      <c r="K13" s="23">
        <v>5575</v>
      </c>
      <c r="L13" s="23">
        <v>5320</v>
      </c>
      <c r="M13" s="23">
        <v>6197.1</v>
      </c>
      <c r="N13" s="23">
        <v>9096.7999999999993</v>
      </c>
      <c r="O13" s="23">
        <v>7238</v>
      </c>
      <c r="P13" s="23">
        <v>11255.1</v>
      </c>
      <c r="Q13" s="23">
        <v>9437.5</v>
      </c>
      <c r="R13" s="23">
        <v>9484.6</v>
      </c>
      <c r="S13" s="23">
        <v>9395.5</v>
      </c>
      <c r="T13" s="23">
        <v>11636.5</v>
      </c>
      <c r="U13" s="23">
        <v>11146.3</v>
      </c>
      <c r="V13" s="23">
        <v>11596.9</v>
      </c>
      <c r="W13" s="23">
        <f>540331/40.3399</f>
        <v>13394.455613424921</v>
      </c>
      <c r="X13" s="23">
        <v>13331</v>
      </c>
      <c r="Y13" s="23">
        <v>16392</v>
      </c>
      <c r="Z13" s="23">
        <v>14886</v>
      </c>
      <c r="AA13" s="23">
        <v>14584</v>
      </c>
      <c r="AB13" s="23">
        <v>13692</v>
      </c>
      <c r="AC13" s="23">
        <v>14658</v>
      </c>
      <c r="AD13" s="23">
        <v>14986</v>
      </c>
      <c r="AE13" s="23">
        <v>13456</v>
      </c>
      <c r="AF13" s="23">
        <v>13139</v>
      </c>
      <c r="AG13" s="23">
        <v>13830</v>
      </c>
      <c r="AH13" s="23">
        <v>14660</v>
      </c>
      <c r="AI13" s="23">
        <v>11757.3</v>
      </c>
      <c r="AJ13" s="23">
        <v>9807</v>
      </c>
      <c r="AK13" s="23">
        <v>8943</v>
      </c>
      <c r="AL13" s="23">
        <v>324</v>
      </c>
      <c r="AM13" s="23">
        <v>7685</v>
      </c>
      <c r="AN13" s="23">
        <v>7575</v>
      </c>
    </row>
    <row r="14" spans="1:40" ht="25.15" customHeight="1" x14ac:dyDescent="0.25">
      <c r="A14" s="20" t="s">
        <v>43</v>
      </c>
      <c r="B14" s="23">
        <v>1349</v>
      </c>
      <c r="C14" s="23">
        <v>1720</v>
      </c>
      <c r="D14" s="23">
        <v>2001</v>
      </c>
      <c r="E14" s="23">
        <v>1768</v>
      </c>
      <c r="F14" s="23">
        <v>2011</v>
      </c>
      <c r="G14" s="23">
        <v>2217</v>
      </c>
      <c r="H14" s="23">
        <v>2324</v>
      </c>
      <c r="I14" s="23">
        <v>2380</v>
      </c>
      <c r="J14" s="23">
        <v>2531</v>
      </c>
      <c r="K14" s="23">
        <v>2549</v>
      </c>
      <c r="L14" s="23">
        <v>2960.6</v>
      </c>
      <c r="M14" s="23">
        <v>3304.4</v>
      </c>
      <c r="N14" s="23">
        <v>4047.1</v>
      </c>
      <c r="O14" s="23">
        <v>3534.8</v>
      </c>
      <c r="P14" s="23">
        <v>4970.5</v>
      </c>
      <c r="Q14" s="23">
        <v>4482</v>
      </c>
      <c r="R14" s="23">
        <v>4420.1000000000004</v>
      </c>
      <c r="S14" s="23">
        <v>4534.5</v>
      </c>
      <c r="T14" s="23">
        <v>5397.1</v>
      </c>
      <c r="U14" s="23">
        <v>5494.8</v>
      </c>
      <c r="V14" s="23">
        <v>5424.3</v>
      </c>
      <c r="W14" s="23">
        <f>344221/40.3399</f>
        <v>8533.0156990969244</v>
      </c>
      <c r="X14" s="23">
        <v>5691</v>
      </c>
      <c r="Y14" s="23">
        <v>7057</v>
      </c>
      <c r="Z14" s="23">
        <v>6212</v>
      </c>
      <c r="AA14" s="23">
        <v>6114</v>
      </c>
      <c r="AB14" s="23">
        <v>5989</v>
      </c>
      <c r="AC14" s="23">
        <v>5665</v>
      </c>
      <c r="AD14" s="23">
        <v>7186</v>
      </c>
      <c r="AE14" s="23">
        <v>6557</v>
      </c>
      <c r="AF14" s="23">
        <v>6046</v>
      </c>
      <c r="AG14" s="23">
        <v>6849</v>
      </c>
      <c r="AH14" s="23">
        <v>6660</v>
      </c>
      <c r="AI14" s="23">
        <v>5573</v>
      </c>
      <c r="AJ14" s="23">
        <v>4842</v>
      </c>
      <c r="AK14" s="23">
        <v>3555</v>
      </c>
      <c r="AL14" s="23">
        <v>2691</v>
      </c>
      <c r="AM14" s="23">
        <v>2114</v>
      </c>
      <c r="AN14" s="23">
        <v>1898</v>
      </c>
    </row>
    <row r="15" spans="1:40" ht="25.15" customHeight="1" thickBot="1" x14ac:dyDescent="0.3">
      <c r="A15" s="28" t="s">
        <v>44</v>
      </c>
      <c r="B15" s="32">
        <v>375</v>
      </c>
      <c r="C15" s="33">
        <v>392</v>
      </c>
      <c r="D15" s="33">
        <v>400</v>
      </c>
      <c r="E15" s="33">
        <v>415</v>
      </c>
      <c r="F15" s="33">
        <v>605</v>
      </c>
      <c r="G15" s="33">
        <v>495</v>
      </c>
      <c r="H15" s="33">
        <v>444</v>
      </c>
      <c r="I15" s="33">
        <v>556</v>
      </c>
      <c r="J15" s="33">
        <v>675</v>
      </c>
      <c r="K15" s="33">
        <v>860</v>
      </c>
      <c r="L15" s="33">
        <v>731.3</v>
      </c>
      <c r="M15" s="33">
        <v>781.2</v>
      </c>
      <c r="N15" s="33">
        <v>898.2</v>
      </c>
      <c r="O15" s="33">
        <v>722.6</v>
      </c>
      <c r="P15" s="33">
        <v>1495.9</v>
      </c>
      <c r="Q15" s="33">
        <v>1033.7</v>
      </c>
      <c r="R15" s="33">
        <v>846.8</v>
      </c>
      <c r="S15" s="33">
        <v>682.25300000000004</v>
      </c>
      <c r="T15" s="33">
        <v>1063.4000000000001</v>
      </c>
      <c r="U15" s="33">
        <v>962.3</v>
      </c>
      <c r="V15" s="33">
        <v>769.1</v>
      </c>
      <c r="W15" s="33">
        <f>35318/40.3399</f>
        <v>875.51035079412691</v>
      </c>
      <c r="X15" s="33">
        <v>858</v>
      </c>
      <c r="Y15" s="33">
        <v>1038</v>
      </c>
      <c r="Z15" s="33">
        <v>1468</v>
      </c>
      <c r="AA15" s="33">
        <v>813</v>
      </c>
      <c r="AB15" s="33">
        <v>843</v>
      </c>
      <c r="AC15" s="33">
        <v>619</v>
      </c>
      <c r="AD15" s="33">
        <v>807</v>
      </c>
      <c r="AE15" s="33">
        <v>635</v>
      </c>
      <c r="AF15" s="33">
        <v>433</v>
      </c>
      <c r="AG15" s="33">
        <v>729</v>
      </c>
      <c r="AH15" s="33">
        <v>497</v>
      </c>
      <c r="AI15" s="33">
        <v>661</v>
      </c>
      <c r="AJ15" s="33">
        <v>620</v>
      </c>
      <c r="AK15" s="33">
        <v>691</v>
      </c>
      <c r="AL15" s="33">
        <v>774</v>
      </c>
      <c r="AM15" s="33">
        <v>579</v>
      </c>
      <c r="AN15" s="33">
        <v>481</v>
      </c>
    </row>
    <row r="16" spans="1:40" s="26" customFormat="1" ht="25.15" customHeight="1" x14ac:dyDescent="0.2">
      <c r="A16" s="19" t="s">
        <v>45</v>
      </c>
      <c r="B16" s="21">
        <f>SUM(B17:B19)</f>
        <v>884</v>
      </c>
      <c r="C16" s="21">
        <f t="shared" ref="C16:AN16" si="1">SUM(C17:C19)</f>
        <v>915</v>
      </c>
      <c r="D16" s="21">
        <f t="shared" si="1"/>
        <v>975</v>
      </c>
      <c r="E16" s="21">
        <f t="shared" si="1"/>
        <v>963</v>
      </c>
      <c r="F16" s="21">
        <f t="shared" si="1"/>
        <v>1046</v>
      </c>
      <c r="G16" s="21">
        <f t="shared" si="1"/>
        <v>970</v>
      </c>
      <c r="H16" s="21">
        <f t="shared" si="1"/>
        <v>949</v>
      </c>
      <c r="I16" s="21">
        <f t="shared" si="1"/>
        <v>921</v>
      </c>
      <c r="J16" s="21">
        <f t="shared" si="1"/>
        <v>961</v>
      </c>
      <c r="K16" s="21">
        <f t="shared" si="1"/>
        <v>1105</v>
      </c>
      <c r="L16" s="21">
        <f t="shared" si="1"/>
        <v>1055.7</v>
      </c>
      <c r="M16" s="21">
        <f t="shared" si="1"/>
        <v>1047.5999999999999</v>
      </c>
      <c r="N16" s="21">
        <f t="shared" si="1"/>
        <v>983.5</v>
      </c>
      <c r="O16" s="21">
        <f t="shared" si="1"/>
        <v>946.1</v>
      </c>
      <c r="P16" s="21">
        <f t="shared" si="1"/>
        <v>957.69999999999993</v>
      </c>
      <c r="Q16" s="21">
        <f t="shared" si="1"/>
        <v>790.6</v>
      </c>
      <c r="R16" s="21">
        <f t="shared" si="1"/>
        <v>852.4</v>
      </c>
      <c r="S16" s="21">
        <f t="shared" si="1"/>
        <v>758.19999999999993</v>
      </c>
      <c r="T16" s="21">
        <f t="shared" si="1"/>
        <v>795.6</v>
      </c>
      <c r="U16" s="21">
        <f t="shared" si="1"/>
        <v>768.1</v>
      </c>
      <c r="V16" s="21">
        <f t="shared" si="1"/>
        <v>690.1</v>
      </c>
      <c r="W16" s="21">
        <f t="shared" si="1"/>
        <v>739</v>
      </c>
      <c r="X16" s="21">
        <f t="shared" si="1"/>
        <v>681</v>
      </c>
      <c r="Y16" s="21">
        <f t="shared" si="1"/>
        <v>700</v>
      </c>
      <c r="Z16" s="21">
        <f t="shared" si="1"/>
        <v>779</v>
      </c>
      <c r="AA16" s="21">
        <f t="shared" si="1"/>
        <v>763</v>
      </c>
      <c r="AB16" s="21">
        <f t="shared" si="1"/>
        <v>669</v>
      </c>
      <c r="AC16" s="21">
        <f t="shared" si="1"/>
        <v>650</v>
      </c>
      <c r="AD16" s="21">
        <f t="shared" si="1"/>
        <v>701</v>
      </c>
      <c r="AE16" s="21">
        <f t="shared" si="1"/>
        <v>719</v>
      </c>
      <c r="AF16" s="21">
        <f t="shared" si="1"/>
        <v>797</v>
      </c>
      <c r="AG16" s="21">
        <f t="shared" si="1"/>
        <v>826</v>
      </c>
      <c r="AH16" s="21">
        <f t="shared" si="1"/>
        <v>823</v>
      </c>
      <c r="AI16" s="21">
        <f t="shared" si="1"/>
        <v>889</v>
      </c>
      <c r="AJ16" s="21">
        <f t="shared" si="1"/>
        <v>883</v>
      </c>
      <c r="AK16" s="21">
        <f t="shared" si="1"/>
        <v>838</v>
      </c>
      <c r="AL16" s="21">
        <f t="shared" si="1"/>
        <v>824</v>
      </c>
      <c r="AM16" s="21">
        <f t="shared" si="1"/>
        <v>808</v>
      </c>
      <c r="AN16" s="21">
        <f t="shared" si="1"/>
        <v>860</v>
      </c>
    </row>
    <row r="17" spans="1:40" ht="25.15" customHeight="1" x14ac:dyDescent="0.25">
      <c r="A17" s="20" t="s">
        <v>44</v>
      </c>
      <c r="B17" s="23">
        <v>830</v>
      </c>
      <c r="C17" s="23">
        <v>842</v>
      </c>
      <c r="D17" s="23">
        <v>898</v>
      </c>
      <c r="E17" s="23">
        <v>885</v>
      </c>
      <c r="F17" s="23">
        <v>959</v>
      </c>
      <c r="G17" s="23">
        <v>890</v>
      </c>
      <c r="H17" s="23">
        <v>873</v>
      </c>
      <c r="I17" s="23">
        <v>850</v>
      </c>
      <c r="J17" s="23">
        <v>881</v>
      </c>
      <c r="K17" s="23">
        <v>1014</v>
      </c>
      <c r="L17" s="23">
        <v>965.9</v>
      </c>
      <c r="M17" s="23">
        <v>949.6</v>
      </c>
      <c r="N17" s="23">
        <v>887.4</v>
      </c>
      <c r="O17" s="23">
        <v>857.6</v>
      </c>
      <c r="P17" s="23">
        <v>872.3</v>
      </c>
      <c r="Q17" s="23">
        <v>703.3</v>
      </c>
      <c r="R17" s="23">
        <v>751.3</v>
      </c>
      <c r="S17" s="23">
        <v>667.8</v>
      </c>
      <c r="T17" s="23">
        <v>703.1</v>
      </c>
      <c r="U17" s="23">
        <v>681.1</v>
      </c>
      <c r="V17" s="23">
        <v>605.9</v>
      </c>
      <c r="W17" s="23">
        <v>656</v>
      </c>
      <c r="X17" s="23">
        <v>598</v>
      </c>
      <c r="Y17" s="23">
        <v>618</v>
      </c>
      <c r="Z17" s="23">
        <v>698</v>
      </c>
      <c r="AA17" s="23">
        <v>685</v>
      </c>
      <c r="AB17" s="23">
        <v>593</v>
      </c>
      <c r="AC17" s="23">
        <v>574</v>
      </c>
      <c r="AD17" s="23">
        <v>623</v>
      </c>
      <c r="AE17" s="23">
        <v>639</v>
      </c>
      <c r="AF17" s="23">
        <v>718</v>
      </c>
      <c r="AG17" s="23">
        <v>745</v>
      </c>
      <c r="AH17" s="23">
        <v>745</v>
      </c>
      <c r="AI17" s="23">
        <v>811</v>
      </c>
      <c r="AJ17" s="23">
        <v>807</v>
      </c>
      <c r="AK17" s="23">
        <v>767</v>
      </c>
      <c r="AL17" s="23">
        <v>758</v>
      </c>
      <c r="AM17" s="23">
        <v>741</v>
      </c>
      <c r="AN17" s="23">
        <v>794</v>
      </c>
    </row>
    <row r="18" spans="1:40" ht="25.15" customHeight="1" x14ac:dyDescent="0.25">
      <c r="A18" s="20" t="s">
        <v>43</v>
      </c>
      <c r="B18" s="23">
        <v>52</v>
      </c>
      <c r="C18" s="23">
        <v>72</v>
      </c>
      <c r="D18" s="23">
        <v>74</v>
      </c>
      <c r="E18" s="23">
        <v>77</v>
      </c>
      <c r="F18" s="23">
        <v>81</v>
      </c>
      <c r="G18" s="23">
        <v>75</v>
      </c>
      <c r="H18" s="23">
        <v>72</v>
      </c>
      <c r="I18" s="23">
        <v>68</v>
      </c>
      <c r="J18" s="23">
        <v>76</v>
      </c>
      <c r="K18" s="23">
        <v>80</v>
      </c>
      <c r="L18" s="23">
        <v>78.900000000000006</v>
      </c>
      <c r="M18" s="23">
        <v>84.2</v>
      </c>
      <c r="N18" s="23">
        <v>82.5</v>
      </c>
      <c r="O18" s="23">
        <v>82.7</v>
      </c>
      <c r="P18" s="23">
        <v>82.5</v>
      </c>
      <c r="Q18" s="23">
        <v>83.7</v>
      </c>
      <c r="R18" s="23">
        <v>97.9</v>
      </c>
      <c r="S18" s="23">
        <v>88.1</v>
      </c>
      <c r="T18" s="23">
        <v>87.6</v>
      </c>
      <c r="U18" s="23">
        <v>85.2</v>
      </c>
      <c r="V18" s="23">
        <v>82.2</v>
      </c>
      <c r="W18" s="23">
        <v>82</v>
      </c>
      <c r="X18" s="23">
        <v>82</v>
      </c>
      <c r="Y18" s="23">
        <v>81</v>
      </c>
      <c r="Z18" s="23">
        <v>80</v>
      </c>
      <c r="AA18" s="23">
        <v>77</v>
      </c>
      <c r="AB18" s="23">
        <v>75</v>
      </c>
      <c r="AC18" s="23">
        <v>75</v>
      </c>
      <c r="AD18" s="23">
        <v>77</v>
      </c>
      <c r="AE18" s="23">
        <v>79</v>
      </c>
      <c r="AF18" s="23">
        <v>78</v>
      </c>
      <c r="AG18" s="23">
        <v>80</v>
      </c>
      <c r="AH18" s="23">
        <v>77</v>
      </c>
      <c r="AI18" s="23">
        <v>77</v>
      </c>
      <c r="AJ18" s="23">
        <v>75</v>
      </c>
      <c r="AK18" s="23">
        <v>70</v>
      </c>
      <c r="AL18" s="23">
        <v>66</v>
      </c>
      <c r="AM18" s="23">
        <v>67</v>
      </c>
      <c r="AN18" s="23">
        <v>66</v>
      </c>
    </row>
    <row r="19" spans="1:40" ht="30" customHeight="1" thickBot="1" x14ac:dyDescent="0.3">
      <c r="A19" s="28" t="s">
        <v>46</v>
      </c>
      <c r="B19" s="32">
        <v>2</v>
      </c>
      <c r="C19" s="33">
        <v>1</v>
      </c>
      <c r="D19" s="33">
        <v>3</v>
      </c>
      <c r="E19" s="33">
        <v>1</v>
      </c>
      <c r="F19" s="33">
        <v>6</v>
      </c>
      <c r="G19" s="33">
        <v>5</v>
      </c>
      <c r="H19" s="33">
        <v>4</v>
      </c>
      <c r="I19" s="33">
        <v>3</v>
      </c>
      <c r="J19" s="33">
        <v>4</v>
      </c>
      <c r="K19" s="33">
        <v>11</v>
      </c>
      <c r="L19" s="33">
        <v>10.9</v>
      </c>
      <c r="M19" s="33">
        <v>13.8</v>
      </c>
      <c r="N19" s="33">
        <v>13.6</v>
      </c>
      <c r="O19" s="33">
        <v>5.8</v>
      </c>
      <c r="P19" s="33">
        <v>2.9</v>
      </c>
      <c r="Q19" s="33">
        <v>3.6</v>
      </c>
      <c r="R19" s="33">
        <v>3.2</v>
      </c>
      <c r="S19" s="33">
        <v>2.2999999999999998</v>
      </c>
      <c r="T19" s="33">
        <v>4.9000000000000004</v>
      </c>
      <c r="U19" s="33">
        <v>1.8</v>
      </c>
      <c r="V19" s="33">
        <v>2</v>
      </c>
      <c r="W19" s="33">
        <v>1</v>
      </c>
      <c r="X19" s="33">
        <v>1</v>
      </c>
      <c r="Y19" s="33">
        <v>1</v>
      </c>
      <c r="Z19" s="33">
        <v>1</v>
      </c>
      <c r="AA19" s="33">
        <v>1</v>
      </c>
      <c r="AB19" s="33">
        <v>1</v>
      </c>
      <c r="AC19" s="33">
        <v>1</v>
      </c>
      <c r="AD19" s="33">
        <v>1</v>
      </c>
      <c r="AE19" s="33">
        <v>1</v>
      </c>
      <c r="AF19" s="33">
        <v>1</v>
      </c>
      <c r="AG19" s="33">
        <v>1</v>
      </c>
      <c r="AH19" s="33">
        <v>1</v>
      </c>
      <c r="AI19" s="33">
        <v>1</v>
      </c>
      <c r="AJ19" s="33">
        <v>1</v>
      </c>
      <c r="AK19" s="33">
        <v>1</v>
      </c>
      <c r="AL19" s="33">
        <v>0</v>
      </c>
      <c r="AM19" s="33">
        <v>0</v>
      </c>
      <c r="AN19" s="33">
        <v>0</v>
      </c>
    </row>
    <row r="20" spans="1:40" s="4" customFormat="1" ht="25.15" customHeight="1" x14ac:dyDescent="0.2">
      <c r="A20" s="29" t="s">
        <v>47</v>
      </c>
      <c r="B20" s="22">
        <f>SUM(B21:B23)</f>
        <v>67870</v>
      </c>
      <c r="C20" s="22">
        <f t="shared" ref="C20:AN20" si="2">SUM(C21:C23)</f>
        <v>76905</v>
      </c>
      <c r="D20" s="22">
        <f t="shared" si="2"/>
        <v>87445</v>
      </c>
      <c r="E20" s="22">
        <f t="shared" si="2"/>
        <v>97472</v>
      </c>
      <c r="F20" s="22">
        <f t="shared" si="2"/>
        <v>109771</v>
      </c>
      <c r="G20" s="22">
        <f t="shared" si="2"/>
        <v>120402</v>
      </c>
      <c r="H20" s="22">
        <f t="shared" si="2"/>
        <v>133621</v>
      </c>
      <c r="I20" s="22">
        <f t="shared" si="2"/>
        <v>143216</v>
      </c>
      <c r="J20" s="22">
        <f t="shared" si="2"/>
        <v>152769</v>
      </c>
      <c r="K20" s="22">
        <f t="shared" si="2"/>
        <v>164742</v>
      </c>
      <c r="L20" s="22">
        <f t="shared" si="2"/>
        <v>178518.9</v>
      </c>
      <c r="M20" s="22">
        <f t="shared" si="2"/>
        <v>193195</v>
      </c>
      <c r="N20" s="22">
        <f t="shared" si="2"/>
        <v>206895.8</v>
      </c>
      <c r="O20" s="22">
        <f t="shared" si="2"/>
        <v>219103.3</v>
      </c>
      <c r="P20" s="22">
        <f t="shared" si="2"/>
        <v>228290.30000000002</v>
      </c>
      <c r="Q20" s="22">
        <f t="shared" si="2"/>
        <v>238874.9</v>
      </c>
      <c r="R20" s="22">
        <f t="shared" si="2"/>
        <v>246418.6</v>
      </c>
      <c r="S20" s="22">
        <f t="shared" si="2"/>
        <v>252995.10000000003</v>
      </c>
      <c r="T20" s="22">
        <f t="shared" si="2"/>
        <v>257422.80000000002</v>
      </c>
      <c r="U20" s="22">
        <f t="shared" si="2"/>
        <v>260228.9</v>
      </c>
      <c r="V20" s="22">
        <f t="shared" si="2"/>
        <v>264659.89999999997</v>
      </c>
      <c r="W20" s="22">
        <f t="shared" si="2"/>
        <v>271510</v>
      </c>
      <c r="X20" s="22">
        <f t="shared" si="2"/>
        <v>277557</v>
      </c>
      <c r="Y20" s="22">
        <f t="shared" si="2"/>
        <v>281305</v>
      </c>
      <c r="Z20" s="22">
        <f t="shared" si="2"/>
        <v>287820</v>
      </c>
      <c r="AA20" s="22">
        <f t="shared" si="2"/>
        <v>294766</v>
      </c>
      <c r="AB20" s="22">
        <f t="shared" si="2"/>
        <v>300203</v>
      </c>
      <c r="AC20" s="22">
        <f t="shared" si="2"/>
        <v>308693</v>
      </c>
      <c r="AD20" s="22">
        <f t="shared" si="2"/>
        <v>323668</v>
      </c>
      <c r="AE20" s="22">
        <f t="shared" si="2"/>
        <v>331120</v>
      </c>
      <c r="AF20" s="22">
        <f t="shared" si="2"/>
        <v>325846</v>
      </c>
      <c r="AG20" s="22">
        <f t="shared" si="2"/>
        <v>332037</v>
      </c>
      <c r="AH20" s="22">
        <f t="shared" si="2"/>
        <v>335007</v>
      </c>
      <c r="AI20" s="22">
        <f t="shared" si="2"/>
        <v>336085</v>
      </c>
      <c r="AJ20" s="22">
        <f t="shared" si="2"/>
        <v>329747</v>
      </c>
      <c r="AK20" s="22">
        <f t="shared" si="2"/>
        <v>322792</v>
      </c>
      <c r="AL20" s="22">
        <f t="shared" si="2"/>
        <v>323911</v>
      </c>
      <c r="AM20" s="22">
        <f t="shared" si="2"/>
        <v>316482</v>
      </c>
      <c r="AN20" s="22">
        <f t="shared" si="2"/>
        <v>315796</v>
      </c>
    </row>
    <row r="21" spans="1:40" s="4" customFormat="1" ht="25.15" customHeight="1" x14ac:dyDescent="0.3">
      <c r="A21" s="20" t="s">
        <v>48</v>
      </c>
      <c r="B21" s="24">
        <v>47216</v>
      </c>
      <c r="C21" s="24">
        <v>54204</v>
      </c>
      <c r="D21" s="24">
        <v>62015</v>
      </c>
      <c r="E21" s="24">
        <v>70358</v>
      </c>
      <c r="F21" s="24">
        <v>79930</v>
      </c>
      <c r="G21" s="24">
        <v>89020</v>
      </c>
      <c r="H21" s="24">
        <v>99764</v>
      </c>
      <c r="I21" s="24">
        <v>107802</v>
      </c>
      <c r="J21" s="24">
        <v>116356</v>
      </c>
      <c r="K21" s="24">
        <v>126270</v>
      </c>
      <c r="L21" s="24">
        <v>138063.29999999999</v>
      </c>
      <c r="M21" s="24">
        <v>150575.4</v>
      </c>
      <c r="N21" s="24">
        <v>162124.29999999999</v>
      </c>
      <c r="O21" s="24">
        <v>172384.9</v>
      </c>
      <c r="P21" s="24">
        <v>180169.60000000001</v>
      </c>
      <c r="Q21" s="24">
        <v>188946.3</v>
      </c>
      <c r="R21" s="24">
        <v>194837.5</v>
      </c>
      <c r="S21" s="24">
        <v>199749.7</v>
      </c>
      <c r="T21" s="24">
        <v>203015.1</v>
      </c>
      <c r="U21" s="24">
        <v>204881</v>
      </c>
      <c r="V21" s="24">
        <v>207682.8</v>
      </c>
      <c r="W21" s="24">
        <v>212554</v>
      </c>
      <c r="X21" s="24">
        <v>216778</v>
      </c>
      <c r="Y21" s="24">
        <v>218832</v>
      </c>
      <c r="Z21" s="24">
        <v>223257</v>
      </c>
      <c r="AA21" s="24">
        <v>228140</v>
      </c>
      <c r="AB21" s="24">
        <v>231539</v>
      </c>
      <c r="AC21" s="24">
        <v>239183</v>
      </c>
      <c r="AD21" s="24">
        <v>250473</v>
      </c>
      <c r="AE21" s="24">
        <v>251711</v>
      </c>
      <c r="AF21" s="24">
        <v>249701</v>
      </c>
      <c r="AG21" s="24">
        <v>253948</v>
      </c>
      <c r="AH21" s="24">
        <v>256042</v>
      </c>
      <c r="AI21" s="24">
        <v>256348</v>
      </c>
      <c r="AJ21" s="24">
        <v>250898</v>
      </c>
      <c r="AK21" s="24">
        <v>244729</v>
      </c>
      <c r="AL21" s="24">
        <v>246865</v>
      </c>
      <c r="AM21" s="24">
        <v>239839</v>
      </c>
      <c r="AN21" s="24">
        <v>239138</v>
      </c>
    </row>
    <row r="22" spans="1:40" s="4" customFormat="1" ht="25.15" customHeight="1" x14ac:dyDescent="0.3">
      <c r="A22" s="20" t="s">
        <v>43</v>
      </c>
      <c r="B22" s="24">
        <v>19616</v>
      </c>
      <c r="C22" s="24">
        <v>21687</v>
      </c>
      <c r="D22" s="24">
        <v>24321</v>
      </c>
      <c r="E22" s="24">
        <v>25906</v>
      </c>
      <c r="F22" s="24">
        <v>28668</v>
      </c>
      <c r="G22" s="24">
        <v>30200</v>
      </c>
      <c r="H22" s="24">
        <v>32631</v>
      </c>
      <c r="I22" s="24">
        <v>34198</v>
      </c>
      <c r="J22" s="24">
        <v>35204</v>
      </c>
      <c r="K22" s="24">
        <v>37204</v>
      </c>
      <c r="L22" s="24">
        <v>39248.5</v>
      </c>
      <c r="M22" s="24">
        <v>41344.6</v>
      </c>
      <c r="N22" s="24">
        <v>43491.8</v>
      </c>
      <c r="O22" s="24">
        <v>45406.1</v>
      </c>
      <c r="P22" s="24">
        <v>46827.6</v>
      </c>
      <c r="Q22" s="24">
        <v>48661.5</v>
      </c>
      <c r="R22" s="24">
        <v>50286.9</v>
      </c>
      <c r="S22" s="24">
        <v>51960.7</v>
      </c>
      <c r="T22" s="24">
        <v>53139.5</v>
      </c>
      <c r="U22" s="24">
        <v>54079.8</v>
      </c>
      <c r="V22" s="24">
        <v>55774</v>
      </c>
      <c r="W22" s="24">
        <v>57752</v>
      </c>
      <c r="X22" s="24">
        <v>59513</v>
      </c>
      <c r="Y22" s="24">
        <v>61216</v>
      </c>
      <c r="Z22" s="24">
        <v>63360</v>
      </c>
      <c r="AA22" s="24">
        <v>65423</v>
      </c>
      <c r="AB22" s="24">
        <v>67614</v>
      </c>
      <c r="AC22" s="24">
        <v>68449</v>
      </c>
      <c r="AD22" s="24">
        <v>72090</v>
      </c>
      <c r="AE22" s="24">
        <v>78197</v>
      </c>
      <c r="AF22" s="24">
        <v>74982</v>
      </c>
      <c r="AG22" s="24">
        <v>76952</v>
      </c>
      <c r="AH22" s="24">
        <v>77774</v>
      </c>
      <c r="AI22" s="24">
        <v>78569</v>
      </c>
      <c r="AJ22" s="24">
        <v>77780</v>
      </c>
      <c r="AK22" s="24">
        <v>77126</v>
      </c>
      <c r="AL22" s="24">
        <v>76122</v>
      </c>
      <c r="AM22" s="24">
        <v>75783</v>
      </c>
      <c r="AN22" s="24">
        <v>75793</v>
      </c>
    </row>
    <row r="23" spans="1:40" s="4" customFormat="1" ht="30" customHeight="1" thickBot="1" x14ac:dyDescent="0.25">
      <c r="A23" s="28" t="s">
        <v>46</v>
      </c>
      <c r="B23" s="34">
        <v>1038</v>
      </c>
      <c r="C23" s="35">
        <v>1014</v>
      </c>
      <c r="D23" s="35">
        <v>1109</v>
      </c>
      <c r="E23" s="35">
        <v>1208</v>
      </c>
      <c r="F23" s="35">
        <v>1173</v>
      </c>
      <c r="G23" s="35">
        <v>1182</v>
      </c>
      <c r="H23" s="35">
        <v>1226</v>
      </c>
      <c r="I23" s="35">
        <v>1216</v>
      </c>
      <c r="J23" s="35">
        <v>1209</v>
      </c>
      <c r="K23" s="35">
        <v>1268</v>
      </c>
      <c r="L23" s="35">
        <v>1207.0999999999999</v>
      </c>
      <c r="M23" s="35">
        <v>1275</v>
      </c>
      <c r="N23" s="35">
        <v>1279.7</v>
      </c>
      <c r="O23" s="35">
        <v>1312.3</v>
      </c>
      <c r="P23" s="35">
        <v>1293.0999999999999</v>
      </c>
      <c r="Q23" s="35">
        <v>1267.0999999999999</v>
      </c>
      <c r="R23" s="35">
        <v>1294.2</v>
      </c>
      <c r="S23" s="35">
        <v>1284.7</v>
      </c>
      <c r="T23" s="35">
        <v>1268.2</v>
      </c>
      <c r="U23" s="35">
        <v>1268.0999999999999</v>
      </c>
      <c r="V23" s="35">
        <v>1203.0999999999999</v>
      </c>
      <c r="W23" s="35">
        <v>1204</v>
      </c>
      <c r="X23" s="35">
        <v>1266</v>
      </c>
      <c r="Y23" s="35">
        <v>1257</v>
      </c>
      <c r="Z23" s="35">
        <v>1203</v>
      </c>
      <c r="AA23" s="35">
        <v>1203</v>
      </c>
      <c r="AB23" s="35">
        <v>1050</v>
      </c>
      <c r="AC23" s="35">
        <v>1061</v>
      </c>
      <c r="AD23" s="35">
        <v>1105</v>
      </c>
      <c r="AE23" s="35">
        <v>1212</v>
      </c>
      <c r="AF23" s="35">
        <v>1163</v>
      </c>
      <c r="AG23" s="35">
        <v>1137</v>
      </c>
      <c r="AH23" s="35">
        <v>1191</v>
      </c>
      <c r="AI23" s="35">
        <v>1168</v>
      </c>
      <c r="AJ23" s="35">
        <v>1069</v>
      </c>
      <c r="AK23" s="35">
        <v>937</v>
      </c>
      <c r="AL23" s="35">
        <v>924</v>
      </c>
      <c r="AM23" s="35">
        <v>860</v>
      </c>
      <c r="AN23" s="35">
        <v>865</v>
      </c>
    </row>
    <row r="24" spans="1:40" s="4" customFormat="1" ht="30" customHeight="1" thickBot="1" x14ac:dyDescent="0.25">
      <c r="A24" s="30" t="s">
        <v>49</v>
      </c>
      <c r="B24" s="37">
        <v>581</v>
      </c>
      <c r="C24" s="38">
        <v>600</v>
      </c>
      <c r="D24" s="38">
        <v>680</v>
      </c>
      <c r="E24" s="38">
        <v>735</v>
      </c>
      <c r="F24" s="38">
        <v>764</v>
      </c>
      <c r="G24" s="38">
        <v>752</v>
      </c>
      <c r="H24" s="38">
        <v>735</v>
      </c>
      <c r="I24" s="38">
        <v>710</v>
      </c>
      <c r="J24" s="38">
        <v>643</v>
      </c>
      <c r="K24" s="38">
        <v>615</v>
      </c>
      <c r="L24" s="38">
        <v>609</v>
      </c>
      <c r="M24" s="38">
        <v>565.79999999999995</v>
      </c>
      <c r="N24" s="38">
        <v>586.6</v>
      </c>
      <c r="O24" s="38">
        <v>531.1</v>
      </c>
      <c r="P24" s="38">
        <v>481.45</v>
      </c>
      <c r="Q24" s="38">
        <v>435.5</v>
      </c>
      <c r="R24" s="38">
        <v>433.8</v>
      </c>
      <c r="S24" s="38">
        <v>373.8</v>
      </c>
      <c r="T24" s="38">
        <v>314.39999999999998</v>
      </c>
      <c r="U24" s="38">
        <v>260.89999999999998</v>
      </c>
      <c r="V24" s="38">
        <v>229.9</v>
      </c>
      <c r="W24" s="38">
        <v>258</v>
      </c>
      <c r="X24" s="38">
        <v>227</v>
      </c>
      <c r="Y24" s="38">
        <v>175</v>
      </c>
      <c r="Z24" s="38">
        <v>171</v>
      </c>
      <c r="AA24" s="38">
        <v>163</v>
      </c>
      <c r="AB24" s="38">
        <v>137</v>
      </c>
      <c r="AC24" s="38">
        <v>144</v>
      </c>
      <c r="AD24" s="38">
        <v>121</v>
      </c>
      <c r="AE24" s="38">
        <v>95</v>
      </c>
      <c r="AF24" s="38">
        <v>84</v>
      </c>
      <c r="AG24" s="38">
        <v>58</v>
      </c>
      <c r="AH24" s="38">
        <v>55</v>
      </c>
      <c r="AI24" s="38">
        <v>60</v>
      </c>
      <c r="AJ24" s="38">
        <v>40</v>
      </c>
      <c r="AK24" s="39" t="s">
        <v>37</v>
      </c>
      <c r="AL24" s="39" t="s">
        <v>37</v>
      </c>
      <c r="AM24" s="39" t="s">
        <v>37</v>
      </c>
      <c r="AN24" s="39" t="s">
        <v>37</v>
      </c>
    </row>
    <row r="25" spans="1:40" s="4" customFormat="1" ht="25.15" customHeight="1" x14ac:dyDescent="0.2">
      <c r="A25" s="29" t="s">
        <v>50</v>
      </c>
      <c r="B25" s="36">
        <f>SUM(B26,B27)</f>
        <v>1378</v>
      </c>
      <c r="C25" s="36">
        <f t="shared" ref="C25:AN25" si="3">SUM(C26,C27)</f>
        <v>1463</v>
      </c>
      <c r="D25" s="36">
        <f t="shared" si="3"/>
        <v>1587</v>
      </c>
      <c r="E25" s="36">
        <f t="shared" si="3"/>
        <v>1605</v>
      </c>
      <c r="F25" s="36">
        <f t="shared" si="3"/>
        <v>1921</v>
      </c>
      <c r="G25" s="36">
        <f t="shared" si="3"/>
        <v>2076</v>
      </c>
      <c r="H25" s="36">
        <f t="shared" si="3"/>
        <v>1966</v>
      </c>
      <c r="I25" s="36">
        <f>SUM(I26,I27)</f>
        <v>1878</v>
      </c>
      <c r="J25" s="36">
        <f t="shared" si="3"/>
        <v>1843</v>
      </c>
      <c r="K25" s="36">
        <f t="shared" si="3"/>
        <v>2161</v>
      </c>
      <c r="L25" s="36">
        <f t="shared" si="3"/>
        <v>1958.8000000000002</v>
      </c>
      <c r="M25" s="36">
        <f t="shared" si="3"/>
        <v>2127.4</v>
      </c>
      <c r="N25" s="36">
        <f t="shared" si="3"/>
        <v>2078.1</v>
      </c>
      <c r="O25" s="36">
        <f t="shared" si="3"/>
        <v>2076.6</v>
      </c>
      <c r="P25" s="36">
        <f t="shared" si="3"/>
        <v>2023</v>
      </c>
      <c r="Q25" s="36">
        <f t="shared" si="3"/>
        <v>2064</v>
      </c>
      <c r="R25" s="36">
        <f t="shared" si="3"/>
        <v>2228.4</v>
      </c>
      <c r="S25" s="36">
        <f t="shared" si="3"/>
        <v>2387.1</v>
      </c>
      <c r="T25" s="36">
        <f t="shared" si="3"/>
        <v>2297.8000000000002</v>
      </c>
      <c r="U25" s="36">
        <f t="shared" si="3"/>
        <v>2136.1</v>
      </c>
      <c r="V25" s="36">
        <f t="shared" si="3"/>
        <v>2158.3000000000002</v>
      </c>
      <c r="W25" s="36">
        <f t="shared" si="3"/>
        <v>2150</v>
      </c>
      <c r="X25" s="36">
        <f t="shared" si="3"/>
        <v>2081</v>
      </c>
      <c r="Y25" s="36">
        <f t="shared" si="3"/>
        <v>2003</v>
      </c>
      <c r="Z25" s="36">
        <f t="shared" si="3"/>
        <v>2012</v>
      </c>
      <c r="AA25" s="36">
        <f t="shared" si="3"/>
        <v>2032</v>
      </c>
      <c r="AB25" s="36">
        <f t="shared" si="3"/>
        <v>1995</v>
      </c>
      <c r="AC25" s="36">
        <f t="shared" si="3"/>
        <v>2163</v>
      </c>
      <c r="AD25" s="36">
        <f t="shared" si="3"/>
        <v>1922</v>
      </c>
      <c r="AE25" s="36">
        <f t="shared" si="3"/>
        <v>2021</v>
      </c>
      <c r="AF25" s="36">
        <f t="shared" si="3"/>
        <v>1798</v>
      </c>
      <c r="AG25" s="36">
        <f t="shared" si="3"/>
        <v>1773</v>
      </c>
      <c r="AH25" s="36">
        <f t="shared" si="3"/>
        <v>1778</v>
      </c>
      <c r="AI25" s="36">
        <f t="shared" si="3"/>
        <v>1845</v>
      </c>
      <c r="AJ25" s="36">
        <f t="shared" si="3"/>
        <v>1469</v>
      </c>
      <c r="AK25" s="36">
        <f t="shared" si="3"/>
        <v>1515</v>
      </c>
      <c r="AL25" s="36">
        <f t="shared" si="3"/>
        <v>1518</v>
      </c>
      <c r="AM25" s="36">
        <f t="shared" si="3"/>
        <v>1753</v>
      </c>
      <c r="AN25" s="36">
        <f t="shared" si="3"/>
        <v>1632</v>
      </c>
    </row>
    <row r="26" spans="1:40" ht="25.15" customHeight="1" x14ac:dyDescent="0.3">
      <c r="A26" s="20" t="s">
        <v>51</v>
      </c>
      <c r="B26" s="24">
        <v>616</v>
      </c>
      <c r="C26" s="25">
        <v>659</v>
      </c>
      <c r="D26" s="25">
        <v>668</v>
      </c>
      <c r="E26" s="25">
        <v>662</v>
      </c>
      <c r="F26" s="25">
        <v>692</v>
      </c>
      <c r="G26" s="25">
        <v>672</v>
      </c>
      <c r="H26" s="25">
        <v>702</v>
      </c>
      <c r="I26" s="25">
        <v>677</v>
      </c>
      <c r="J26" s="25">
        <v>721</v>
      </c>
      <c r="K26" s="25">
        <v>693</v>
      </c>
      <c r="L26" s="25">
        <v>665.1</v>
      </c>
      <c r="M26" s="25">
        <v>666.2</v>
      </c>
      <c r="N26" s="25">
        <v>652.9</v>
      </c>
      <c r="O26" s="25">
        <v>659.5</v>
      </c>
      <c r="P26" s="25">
        <v>672.2</v>
      </c>
      <c r="Q26" s="25">
        <v>657</v>
      </c>
      <c r="R26" s="25">
        <v>661.6</v>
      </c>
      <c r="S26" s="25">
        <v>627.5</v>
      </c>
      <c r="T26" s="25">
        <v>597.4</v>
      </c>
      <c r="U26" s="25">
        <v>585.1</v>
      </c>
      <c r="V26" s="25">
        <v>623.6</v>
      </c>
      <c r="W26" s="25">
        <v>575</v>
      </c>
      <c r="X26" s="25">
        <v>554</v>
      </c>
      <c r="Y26" s="25">
        <v>512</v>
      </c>
      <c r="Z26" s="25">
        <v>484</v>
      </c>
      <c r="AA26" s="25">
        <v>466</v>
      </c>
      <c r="AB26" s="25">
        <v>436</v>
      </c>
      <c r="AC26" s="25">
        <v>441</v>
      </c>
      <c r="AD26" s="25">
        <v>395</v>
      </c>
      <c r="AE26" s="25">
        <v>366</v>
      </c>
      <c r="AF26" s="25">
        <v>327</v>
      </c>
      <c r="AG26" s="25">
        <v>326</v>
      </c>
      <c r="AH26" s="25">
        <v>286</v>
      </c>
      <c r="AI26" s="25">
        <v>272</v>
      </c>
      <c r="AJ26" s="25">
        <v>247</v>
      </c>
      <c r="AK26" s="25">
        <v>222</v>
      </c>
      <c r="AL26" s="25">
        <v>208</v>
      </c>
      <c r="AM26" s="25">
        <v>178</v>
      </c>
      <c r="AN26" s="25">
        <v>191</v>
      </c>
    </row>
    <row r="27" spans="1:40" ht="30" customHeight="1" thickBot="1" x14ac:dyDescent="0.3">
      <c r="A27" s="28" t="s">
        <v>52</v>
      </c>
      <c r="B27" s="34">
        <v>762</v>
      </c>
      <c r="C27" s="35">
        <v>804</v>
      </c>
      <c r="D27" s="35">
        <v>919</v>
      </c>
      <c r="E27" s="35">
        <v>943</v>
      </c>
      <c r="F27" s="35">
        <v>1229</v>
      </c>
      <c r="G27" s="35">
        <v>1404</v>
      </c>
      <c r="H27" s="35">
        <v>1264</v>
      </c>
      <c r="I27" s="35">
        <v>1201</v>
      </c>
      <c r="J27" s="35">
        <v>1122</v>
      </c>
      <c r="K27" s="35">
        <v>1468</v>
      </c>
      <c r="L27" s="35">
        <v>1293.7</v>
      </c>
      <c r="M27" s="35">
        <v>1461.2</v>
      </c>
      <c r="N27" s="35">
        <v>1425.2</v>
      </c>
      <c r="O27" s="35">
        <v>1417.1</v>
      </c>
      <c r="P27" s="35">
        <v>1350.8</v>
      </c>
      <c r="Q27" s="35">
        <v>1407</v>
      </c>
      <c r="R27" s="35">
        <v>1566.8</v>
      </c>
      <c r="S27" s="35">
        <v>1759.6</v>
      </c>
      <c r="T27" s="35">
        <v>1700.4</v>
      </c>
      <c r="U27" s="35">
        <v>1551</v>
      </c>
      <c r="V27" s="35">
        <v>1534.7</v>
      </c>
      <c r="W27" s="35">
        <v>1575</v>
      </c>
      <c r="X27" s="35">
        <v>1527</v>
      </c>
      <c r="Y27" s="35">
        <v>1491</v>
      </c>
      <c r="Z27" s="35">
        <v>1528</v>
      </c>
      <c r="AA27" s="35">
        <v>1566</v>
      </c>
      <c r="AB27" s="35">
        <v>1559</v>
      </c>
      <c r="AC27" s="35">
        <v>1722</v>
      </c>
      <c r="AD27" s="35">
        <v>1527</v>
      </c>
      <c r="AE27" s="35">
        <v>1655</v>
      </c>
      <c r="AF27" s="35">
        <v>1471</v>
      </c>
      <c r="AG27" s="35">
        <v>1447</v>
      </c>
      <c r="AH27" s="35">
        <v>1492</v>
      </c>
      <c r="AI27" s="35">
        <v>1573</v>
      </c>
      <c r="AJ27" s="35">
        <v>1222</v>
      </c>
      <c r="AK27" s="35">
        <v>1293</v>
      </c>
      <c r="AL27" s="35">
        <v>1310</v>
      </c>
      <c r="AM27" s="35">
        <v>1575</v>
      </c>
      <c r="AN27" s="35">
        <v>1441</v>
      </c>
    </row>
    <row r="28" spans="1:40" s="26" customFormat="1" ht="30" customHeight="1" thickBot="1" x14ac:dyDescent="0.25">
      <c r="A28" s="31" t="s">
        <v>53</v>
      </c>
      <c r="B28" s="40">
        <v>466</v>
      </c>
      <c r="C28" s="40">
        <v>523</v>
      </c>
      <c r="D28" s="40">
        <v>492</v>
      </c>
      <c r="E28" s="40">
        <v>501</v>
      </c>
      <c r="F28" s="40">
        <v>473</v>
      </c>
      <c r="G28" s="40">
        <v>456</v>
      </c>
      <c r="H28" s="40">
        <v>440</v>
      </c>
      <c r="I28" s="40">
        <v>420</v>
      </c>
      <c r="J28" s="40">
        <v>413</v>
      </c>
      <c r="K28" s="40">
        <v>386</v>
      </c>
      <c r="L28" s="40">
        <v>378</v>
      </c>
      <c r="M28" s="40">
        <v>380</v>
      </c>
      <c r="N28" s="40">
        <v>371.45</v>
      </c>
      <c r="O28" s="40">
        <v>365.3</v>
      </c>
      <c r="P28" s="40">
        <v>347.5</v>
      </c>
      <c r="Q28" s="40">
        <v>332.9</v>
      </c>
      <c r="R28" s="40">
        <v>310.2</v>
      </c>
      <c r="S28" s="40">
        <v>260.2</v>
      </c>
      <c r="T28" s="40">
        <v>230.8</v>
      </c>
      <c r="U28" s="40">
        <v>203.5</v>
      </c>
      <c r="V28" s="40">
        <v>171.1</v>
      </c>
      <c r="W28" s="40">
        <v>149</v>
      </c>
      <c r="X28" s="40">
        <v>135</v>
      </c>
      <c r="Y28" s="40">
        <v>128</v>
      </c>
      <c r="Z28" s="40">
        <v>116</v>
      </c>
      <c r="AA28" s="40">
        <v>111</v>
      </c>
      <c r="AB28" s="40">
        <v>110</v>
      </c>
      <c r="AC28" s="40">
        <v>99</v>
      </c>
      <c r="AD28" s="40">
        <v>97</v>
      </c>
      <c r="AE28" s="40">
        <v>87</v>
      </c>
      <c r="AF28" s="40">
        <v>88</v>
      </c>
      <c r="AG28" s="40">
        <v>76</v>
      </c>
      <c r="AH28" s="40">
        <v>42</v>
      </c>
      <c r="AI28" s="40">
        <v>31</v>
      </c>
      <c r="AJ28" s="40">
        <v>25</v>
      </c>
      <c r="AK28" s="40">
        <v>13</v>
      </c>
      <c r="AL28" s="40">
        <v>9</v>
      </c>
      <c r="AM28" s="40">
        <v>9</v>
      </c>
      <c r="AN28" s="40">
        <v>9</v>
      </c>
    </row>
    <row r="29" spans="1:40" ht="20.100000000000001" customHeight="1" x14ac:dyDescent="0.25">
      <c r="F29" s="3"/>
      <c r="G29" s="3"/>
      <c r="H29" s="1"/>
      <c r="I29" s="1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40" ht="20.100000000000001" customHeight="1" x14ac:dyDescent="0.3">
      <c r="F30" s="3"/>
      <c r="G30" s="3"/>
      <c r="H30" s="1"/>
      <c r="I30" s="1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1:40" ht="20.100000000000001" customHeight="1" x14ac:dyDescent="0.3">
      <c r="F31" s="3"/>
      <c r="G31" s="3"/>
      <c r="H31" s="1"/>
      <c r="I31" s="1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40" ht="20.100000000000001" customHeight="1" x14ac:dyDescent="0.3">
      <c r="F32" s="3"/>
      <c r="G32" s="3"/>
      <c r="H32" s="1"/>
      <c r="I32" s="1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6:20" ht="20.100000000000001" customHeight="1" x14ac:dyDescent="0.25">
      <c r="F33" s="3"/>
      <c r="G33" s="3"/>
      <c r="H33" s="1"/>
      <c r="I33" s="1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6:20" ht="20.100000000000001" customHeight="1" x14ac:dyDescent="0.25">
      <c r="F34" s="3"/>
      <c r="G34" s="3"/>
      <c r="H34" s="1"/>
      <c r="I34" s="1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6:20" ht="20.100000000000001" customHeight="1" x14ac:dyDescent="0.3">
      <c r="F35" s="3"/>
      <c r="G35" s="3"/>
      <c r="H35" s="1"/>
      <c r="I35" s="1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6:20" ht="20.100000000000001" customHeight="1" x14ac:dyDescent="0.3">
      <c r="F36" s="3"/>
      <c r="G36" s="3"/>
      <c r="H36" s="1"/>
      <c r="I36" s="1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6:20" ht="20.100000000000001" customHeight="1" x14ac:dyDescent="0.3">
      <c r="F37" s="3"/>
      <c r="G37" s="3"/>
      <c r="H37" s="1"/>
      <c r="I37" s="1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6:20" ht="20.100000000000001" customHeight="1" x14ac:dyDescent="0.25">
      <c r="F38" s="3"/>
      <c r="G38" s="3"/>
      <c r="H38" s="1"/>
      <c r="I38" s="1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6:20" ht="20.100000000000001" customHeight="1" x14ac:dyDescent="0.25">
      <c r="F39" s="3"/>
      <c r="G39" s="3"/>
      <c r="H39" s="1"/>
      <c r="I39" s="1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6:20" ht="20.100000000000001" customHeight="1" x14ac:dyDescent="0.3">
      <c r="F40" s="3"/>
      <c r="G40" s="3"/>
      <c r="H40" s="1"/>
      <c r="I40" s="1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</row>
    <row r="41" spans="6:20" ht="20.100000000000001" customHeight="1" x14ac:dyDescent="0.3">
      <c r="F41" s="3"/>
      <c r="G41" s="3"/>
      <c r="H41" s="1"/>
      <c r="I41" s="1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spans="6:20" ht="20.100000000000001" customHeight="1" x14ac:dyDescent="0.3">
      <c r="F42" s="3"/>
      <c r="G42" s="3"/>
      <c r="H42" s="1"/>
      <c r="I42" s="1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6:20" ht="20.100000000000001" customHeight="1" x14ac:dyDescent="0.25">
      <c r="F43" s="3"/>
      <c r="G43" s="3"/>
      <c r="H43" s="1"/>
      <c r="I43" s="1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6:20" ht="20.100000000000001" customHeight="1" x14ac:dyDescent="0.25">
      <c r="F44" s="3"/>
      <c r="G44" s="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6:20" ht="20.100000000000001" customHeight="1" x14ac:dyDescent="0.25">
      <c r="F45" s="3"/>
      <c r="G45" s="3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6:20" ht="20.100000000000001" customHeight="1" x14ac:dyDescent="0.25">
      <c r="F46" s="3"/>
      <c r="G46" s="3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6:20" ht="20.100000000000001" customHeight="1" x14ac:dyDescent="0.25">
      <c r="F47" s="3"/>
      <c r="G47" s="3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6:20" ht="20.100000000000001" customHeight="1" x14ac:dyDescent="0.25">
      <c r="F48" s="3"/>
      <c r="G48" s="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6:20" ht="20.100000000000001" customHeight="1" x14ac:dyDescent="0.25">
      <c r="F49" s="3"/>
      <c r="G49" s="3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6:20" ht="20.100000000000001" customHeight="1" x14ac:dyDescent="0.25">
      <c r="F50" s="3"/>
      <c r="G50" s="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6:20" ht="20.100000000000001" customHeight="1" x14ac:dyDescent="0.25">
      <c r="F51" s="3"/>
      <c r="G51" s="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20.100000000000001" customHeight="1" x14ac:dyDescent="0.25">
      <c r="F52" s="3"/>
      <c r="G52" s="3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6:20" ht="20.100000000000001" customHeight="1" x14ac:dyDescent="0.25">
      <c r="F53" s="3"/>
      <c r="G53" s="3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6:20" ht="20.100000000000001" customHeight="1" x14ac:dyDescent="0.25">
      <c r="F54" s="3"/>
      <c r="G54" s="3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6:20" ht="20.100000000000001" customHeight="1" x14ac:dyDescent="0.25">
      <c r="F55" s="3"/>
      <c r="G55" s="3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6:20" ht="20.100000000000001" customHeight="1" x14ac:dyDescent="0.25">
      <c r="F56" s="3"/>
      <c r="G56" s="3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6:20" ht="20.100000000000001" customHeight="1" x14ac:dyDescent="0.25">
      <c r="F57" s="3"/>
      <c r="G57" s="3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6:20" ht="20.100000000000001" customHeight="1" x14ac:dyDescent="0.25">
      <c r="F58" s="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6:20" ht="20.100000000000001" customHeight="1" x14ac:dyDescent="0.25">
      <c r="F59" s="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6:20" ht="20.100000000000001" customHeight="1" x14ac:dyDescent="0.25">
      <c r="F60" s="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6:20" ht="20.100000000000001" customHeight="1" x14ac:dyDescent="0.25">
      <c r="F61" s="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6:20" ht="20.100000000000001" customHeight="1" x14ac:dyDescent="0.25">
      <c r="F62" s="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6:20" ht="20.100000000000001" customHeight="1" x14ac:dyDescent="0.25">
      <c r="F63" s="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6:20" ht="20.100000000000001" customHeight="1" x14ac:dyDescent="0.25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7:20" ht="20.100000000000001" customHeight="1" x14ac:dyDescent="0.25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7:20" ht="20.100000000000001" customHeight="1" x14ac:dyDescent="0.25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7:20" ht="20.100000000000001" customHeight="1" x14ac:dyDescent="0.25"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7:20" ht="20.100000000000001" customHeight="1" x14ac:dyDescent="0.25"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7:20" ht="20.100000000000001" customHeight="1" x14ac:dyDescent="0.25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7:20" ht="20.100000000000001" customHeight="1" x14ac:dyDescent="0.25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7:20" ht="20.100000000000001" customHeight="1" x14ac:dyDescent="0.25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7:20" ht="20.100000000000001" customHeight="1" x14ac:dyDescent="0.25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7:20" ht="20.100000000000001" customHeight="1" x14ac:dyDescent="0.25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7:20" ht="20.100000000000001" customHeight="1" x14ac:dyDescent="0.25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7:20" ht="20.100000000000001" customHeight="1" x14ac:dyDescent="0.25"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7:20" ht="20.100000000000001" customHeight="1" x14ac:dyDescent="0.25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7:20" ht="20.100000000000001" customHeight="1" x14ac:dyDescent="0.25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7:20" ht="20.100000000000001" customHeight="1" x14ac:dyDescent="0.25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7:20" ht="20.100000000000001" customHeight="1" x14ac:dyDescent="0.25"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7:20" ht="20.100000000000001" customHeight="1" x14ac:dyDescent="0.25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7:20" ht="20.100000000000001" customHeight="1" x14ac:dyDescent="0.25"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7:20" ht="20.100000000000001" customHeight="1" x14ac:dyDescent="0.25"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7:20" ht="20.100000000000001" customHeight="1" x14ac:dyDescent="0.25"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7:20" ht="20.100000000000001" customHeight="1" x14ac:dyDescent="0.25"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7:20" ht="20.100000000000001" customHeight="1" x14ac:dyDescent="0.25"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7:20" ht="20.100000000000001" customHeight="1" x14ac:dyDescent="0.25"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7:20" ht="20.100000000000001" customHeight="1" x14ac:dyDescent="0.25"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7:20" ht="20.100000000000001" customHeight="1" x14ac:dyDescent="0.25"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7:20" ht="20.100000000000001" customHeight="1" x14ac:dyDescent="0.25"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7:20" ht="20.100000000000001" customHeight="1" x14ac:dyDescent="0.25"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7:20" ht="20.100000000000001" customHeight="1" x14ac:dyDescent="0.25"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7:20" ht="20.100000000000001" customHeight="1" x14ac:dyDescent="0.25"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7:20" ht="20.100000000000001" customHeight="1" x14ac:dyDescent="0.25"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7:20" ht="20.100000000000001" customHeight="1" x14ac:dyDescent="0.25"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7:20" ht="20.100000000000001" customHeight="1" x14ac:dyDescent="0.25"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7:20" ht="20.100000000000001" customHeight="1" x14ac:dyDescent="0.25"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7:20" ht="20.100000000000001" customHeight="1" x14ac:dyDescent="0.25"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7:20" ht="20.100000000000001" customHeight="1" x14ac:dyDescent="0.25"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7:20" ht="20.100000000000001" customHeight="1" x14ac:dyDescent="0.25"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7:20" ht="20.100000000000001" customHeight="1" x14ac:dyDescent="0.25"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7:20" ht="20.100000000000001" customHeight="1" x14ac:dyDescent="0.25"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7:20" ht="20.100000000000001" customHeight="1" x14ac:dyDescent="0.25"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7:20" ht="20.100000000000001" customHeight="1" x14ac:dyDescent="0.25"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7:20" ht="20.100000000000001" customHeight="1" x14ac:dyDescent="0.25"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7:20" ht="20.100000000000001" customHeight="1" x14ac:dyDescent="0.25"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7:20" ht="20.100000000000001" customHeight="1" x14ac:dyDescent="0.25"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7:20" ht="20.100000000000001" customHeight="1" x14ac:dyDescent="0.25"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7:20" ht="20.100000000000001" customHeight="1" x14ac:dyDescent="0.25"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7:20" ht="20.100000000000001" customHeight="1" x14ac:dyDescent="0.25"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7:20" ht="20.100000000000001" customHeight="1" x14ac:dyDescent="0.25"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7:20" ht="20.100000000000001" customHeight="1" x14ac:dyDescent="0.25"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7:20" ht="20.100000000000001" customHeight="1" x14ac:dyDescent="0.25"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7:20" ht="20.100000000000001" customHeight="1" x14ac:dyDescent="0.25"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7:20" ht="20.100000000000001" customHeight="1" x14ac:dyDescent="0.25"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7:20" ht="20.100000000000001" customHeight="1" x14ac:dyDescent="0.25"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7:20" ht="20.100000000000001" customHeight="1" x14ac:dyDescent="0.25"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7:20" ht="20.100000000000001" customHeight="1" x14ac:dyDescent="0.25"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7:20" ht="20.100000000000001" customHeight="1" x14ac:dyDescent="0.25"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7:20" ht="20.100000000000001" customHeight="1" x14ac:dyDescent="0.25"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7:20" ht="20.100000000000001" customHeight="1" x14ac:dyDescent="0.25"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7:20" ht="20.100000000000001" customHeight="1" x14ac:dyDescent="0.25"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7:20" ht="20.100000000000001" customHeight="1" x14ac:dyDescent="0.25"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7:20" ht="20.100000000000001" customHeight="1" x14ac:dyDescent="0.25"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7:20" ht="20.100000000000001" customHeight="1" x14ac:dyDescent="0.25"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7:20" ht="20.100000000000001" customHeight="1" x14ac:dyDescent="0.25"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7:20" ht="20.100000000000001" customHeight="1" x14ac:dyDescent="0.25"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7:20" ht="20.100000000000001" customHeight="1" x14ac:dyDescent="0.25"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7:20" ht="20.100000000000001" customHeight="1" x14ac:dyDescent="0.25"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7:20" ht="20.100000000000001" customHeight="1" x14ac:dyDescent="0.25"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7:20" x14ac:dyDescent="0.25"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7:20" x14ac:dyDescent="0.25"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7:20" x14ac:dyDescent="0.25"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7:20" x14ac:dyDescent="0.25"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7:20" x14ac:dyDescent="0.25"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7:20" x14ac:dyDescent="0.25"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7:20" x14ac:dyDescent="0.25"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7:20" x14ac:dyDescent="0.25"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7:20" x14ac:dyDescent="0.25"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7:20" x14ac:dyDescent="0.25"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7:20" x14ac:dyDescent="0.25"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7:20" x14ac:dyDescent="0.25"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7:20" x14ac:dyDescent="0.25"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7:20" x14ac:dyDescent="0.25"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7:20" x14ac:dyDescent="0.25"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7:20" x14ac:dyDescent="0.25"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7:20" x14ac:dyDescent="0.25"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7:20" x14ac:dyDescent="0.25"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7:20" x14ac:dyDescent="0.25"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7:20" x14ac:dyDescent="0.25"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7:20" x14ac:dyDescent="0.25"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7:20" x14ac:dyDescent="0.25"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7:20" x14ac:dyDescent="0.25"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7:20" x14ac:dyDescent="0.25"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7:20" x14ac:dyDescent="0.25"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7:20" x14ac:dyDescent="0.25"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7:20" x14ac:dyDescent="0.25"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7:20" x14ac:dyDescent="0.25"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7:20" x14ac:dyDescent="0.25"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7:20" x14ac:dyDescent="0.25"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7:20" x14ac:dyDescent="0.25"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7:20" x14ac:dyDescent="0.25"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7:20" x14ac:dyDescent="0.25"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7:20" x14ac:dyDescent="0.25"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7:20" x14ac:dyDescent="0.25"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7:20" x14ac:dyDescent="0.25"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7:20" x14ac:dyDescent="0.25"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7:20" x14ac:dyDescent="0.25"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7:20" x14ac:dyDescent="0.25"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7:20" x14ac:dyDescent="0.25"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7:20" x14ac:dyDescent="0.25"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7:20" x14ac:dyDescent="0.25"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7:20" x14ac:dyDescent="0.25"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7:20" x14ac:dyDescent="0.25"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7:20" x14ac:dyDescent="0.25"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7:20" x14ac:dyDescent="0.25"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7:20" x14ac:dyDescent="0.25"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7:20" x14ac:dyDescent="0.25"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7:20" x14ac:dyDescent="0.25"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7:20" x14ac:dyDescent="0.25"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7:20" x14ac:dyDescent="0.25"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7:20" x14ac:dyDescent="0.25"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7:20" x14ac:dyDescent="0.25"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7:20" x14ac:dyDescent="0.25"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7:20" x14ac:dyDescent="0.25"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7:20" x14ac:dyDescent="0.25"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7:20" x14ac:dyDescent="0.25"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7:20" x14ac:dyDescent="0.25"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7:20" x14ac:dyDescent="0.25"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7:20" x14ac:dyDescent="0.25"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7:20" x14ac:dyDescent="0.25"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7:20" x14ac:dyDescent="0.25"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7:20" x14ac:dyDescent="0.25"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7:20" x14ac:dyDescent="0.25"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7:20" x14ac:dyDescent="0.25"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</sheetData>
  <customSheetViews>
    <customSheetView guid="{5850B5CF-185E-42C2-9C10-410176DE6EA6}" showGridLines="0" printArea="1" hiddenColumns="1">
      <selection activeCell="D7" sqref="D7"/>
      <pageMargins left="0.98425196850393704" right="0.98425196850393704" top="0.78740157480314965" bottom="0.59055118110236227" header="0.39370078740157483" footer="0.39370078740157483"/>
      <pageSetup paperSize="9" scale="65" firstPageNumber="6" orientation="portrait" useFirstPageNumber="1" r:id="rId1"/>
      <headerFooter alignWithMargins="0"/>
    </customSheetView>
    <customSheetView guid="{728862A1-DBC6-4EBF-A5AC-EBEDAFA52916}" showGridLines="0" printArea="1" hiddenColumns="1" topLeftCell="B1">
      <selection activeCell="E6" sqref="E6"/>
      <pageMargins left="0.98425196850393704" right="0.98425196850393704" top="0.78740157480314965" bottom="0.59055118110236227" header="0.39370078740157483" footer="0.39370078740157483"/>
      <pageSetup paperSize="9" scale="65" firstPageNumber="6" orientation="portrait" useFirstPageNumber="1" r:id="rId2"/>
      <headerFooter alignWithMargins="0"/>
    </customSheetView>
  </customSheetViews>
  <pageMargins left="0.98425196850393704" right="0.98425196850393704" top="0.78740157480314965" bottom="0.59055118110236227" header="0.39370078740157483" footer="0.39370078740157483"/>
  <pageSetup paperSize="9" scale="65" firstPageNumber="6" orientation="portrait" useFirstPageNumber="1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VII-C-6 (1980-2018)</vt:lpstr>
      <vt:lpstr>'VII-C-6 (1980-2018)'!Afdrukbereik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2020-06-15T12:49:19Z</dcterms:created>
  <dcterms:modified xsi:type="dcterms:W3CDTF">2020-06-15T12:49:22Z</dcterms:modified>
</cp:coreProperties>
</file>